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<sst xmlns="http://schemas.openxmlformats.org/spreadsheetml/2006/main" count="295" uniqueCount="222">
  <si>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</si>
  <si>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</si>
  <si>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</si>
  <si>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</si>
  <si>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</si>
  <si>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</si>
  <si>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</si>
  <si>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</si>
  <si>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</si>
  <si>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</si>
  <si>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</si>
  <si>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</si>
  <si>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</si>
  <si>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</si>
  <si>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</si>
  <si>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</si>
  <si>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</si>
  <si>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</si>
  <si>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</si>
  <si>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</si>
  <si>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</si>
  <si>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</si>
  <si>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</si>
  <si>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</si>
  <si>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</si>
  <si>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</si>
  <si>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</si>
  <si>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</si>
  <si>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</si>
  <si>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</si>
  <si>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</si>
  <si>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</si>
  <si>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</si>
  <si>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</si>
  <si>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</si>
  <si>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</si>
  <si>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</si>
  <si>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</si>
  <si>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</si>
  <si>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</si>
  <si>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</si>
  <si>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</si>
  <si>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</si>
  <si>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</si>
  <si>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</si>
  <si>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</si>
  <si>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</si>
  <si>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</si>
  <si>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</si>
  <si>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</si>
  <si>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</si>
  <si>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</si>
  <si>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</si>
  <si>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</si>
  <si>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</si>
  <si>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</si>
  <si>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</si>
  <si>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</si>
  <si>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</si>
  <si>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</si>
  <si>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</si>
  <si>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</si>
  <si>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</si>
  <si>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</si>
  <si>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</si>
  <si>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</si>
  <si>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</si>
  <si>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</si>
  <si>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</si>
  <si>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</si>
  <si>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</si>
  <si>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</si>
  <si>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</si>
  <si>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</si>
  <si>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</si>
  <si>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</si>
  <si>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</si>
  <si>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</si>
  <si>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</si>
  <si>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</si>
  <si>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</si>
  <si>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</si>
  <si>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</si>
  <si>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</si>
  <si>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</si>
  <si>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</si>
  <si>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</si>
  <si>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</si>
  <si>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</si>
  <si>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</si>
  <si>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</si>
  <si>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</si>
  <si>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</si>
  <si>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</si>
  <si>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</si>
  <si>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</si>
  <si>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</si>
  <si>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</si>
  <si>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</si>
  <si>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</si>
  <si>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</si>
  <si>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</si>
  <si>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</si>
  <si>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</si>
  <si>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</si>
  <si>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</si>
  <si>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</si>
  <si>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</si>
  <si>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</si>
  <si>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</si>
  <si>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</si>
  <si>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</si>
  <si>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</si>
  <si>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</si>
  <si>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</si>
  <si>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</si>
  <si>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</si>
  <si>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</si>
  <si>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</si>
  <si>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</si>
  <si>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</si>
  <si>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</si>
  <si>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</si>
  <si>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</si>
  <si>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</si>
  <si>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</si>
  <si>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</si>
  <si>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</si>
  <si>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</si>
  <si>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</si>
  <si>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</si>
  <si>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</si>
  <si>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</si>
  <si>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</si>
  <si>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</si>
  <si>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</si>
  <si>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</si>
  <si>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</si>
  <si>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</si>
  <si>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</si>
  <si>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</si>
  <si>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</si>
  <si>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</si>
  <si>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</si>
  <si>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</si>
  <si>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</si>
  <si>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</si>
  <si>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</si>
  <si>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</si>
  <si>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</si>
  <si>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</si>
  <si>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</si>
  <si>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</si>
  <si>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</si>
  <si>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</si>
  <si>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</si>
  <si>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</si>
  <si>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</si>
  <si>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</si>
  <si>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</si>
  <si>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</si>
  <si>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</si>
  <si>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</si>
  <si>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</si>
  <si>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</si>
  <si>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</si>
  <si>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</si>
  <si>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</si>
  <si>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</si>
  <si>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</si>
  <si>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</si>
  <si>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</si>
  <si>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</si>
  <si>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</si>
  <si>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</si>
  <si>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</si>
  <si>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</si>
  <si>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</si>
  <si>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</si>
  <si>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</si>
  <si>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</si>
  <si>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</si>
  <si>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</si>
  <si>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</si>
  <si>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</si>
  <si>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</si>
  <si>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</si>
  <si>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</si>
  <si>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</si>
  <si>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</si>
  <si>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</si>
  <si>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</si>
  <si>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</si>
  <si>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</si>
  <si>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</si>
  <si>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</si>
  <si>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</si>
  <si>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</si>
  <si>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</si>
  <si>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</si>
  <si>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</si>
  <si>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</si>
  <si>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</si>
  <si>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</si>
  <si>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</si>
  <si>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</si>
  <si>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</si>
  <si>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</si>
  <si>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</si>
  <si>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</si>
  <si>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</si>
  <si>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</si>
  <si>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Коростишівський районний суд Житомирської області</t>
  </si>
  <si>
    <t>12501.м.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</si>
  <si>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</si>
  <si>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</si>
  <si>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</si>
  <si>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</si>
  <si>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5-09-74</t>
  </si>
  <si>
    <t>(04130) 5-09-75</t>
  </si>
  <si>
    <t>inbox@ks.zt.court.gov.ua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</si>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</sst>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&amp;L79846ECE&amp;C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172</v>
      </c>
      <c r="F6" s="103">
        <v>48</v>
      </c>
      <c r="G6" s="103"/>
      <c r="H6" s="103">
        <v>54</v>
      </c>
      <c r="I6" s="121" t="s">
        <v>210</v>
      </c>
      <c r="J6" s="103">
        <v>118</v>
      </c>
      <c r="K6" s="84">
        <v>62</v>
      </c>
      <c r="L6" s="91">
        <f>E6-F6</f>
        <v>124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431</v>
      </c>
      <c r="F7" s="103">
        <v>400</v>
      </c>
      <c r="G7" s="103">
        <v>1</v>
      </c>
      <c r="H7" s="103">
        <v>399</v>
      </c>
      <c r="I7" s="103">
        <v>358</v>
      </c>
      <c r="J7" s="103">
        <v>32</v>
      </c>
      <c r="K7" s="84">
        <v>12</v>
      </c>
      <c r="L7" s="91">
        <f>E7-F7</f>
        <v>31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49</v>
      </c>
      <c r="F9" s="103">
        <v>34</v>
      </c>
      <c r="G9" s="103">
        <v>1</v>
      </c>
      <c r="H9" s="85">
        <v>39</v>
      </c>
      <c r="I9" s="103">
        <v>36</v>
      </c>
      <c r="J9" s="103">
        <v>10</v>
      </c>
      <c r="K9" s="84">
        <v>2</v>
      </c>
      <c r="L9" s="91">
        <f>E9-F9</f>
        <v>15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11</v>
      </c>
      <c r="G12" s="103"/>
      <c r="H12" s="103">
        <v>11</v>
      </c>
      <c r="I12" s="103">
        <v>5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666</v>
      </c>
      <c r="F16" s="84">
        <f>SUM(F6:F15)</f>
        <v>494</v>
      </c>
      <c r="G16" s="84">
        <f>SUM(G6:G15)</f>
        <v>2</v>
      </c>
      <c r="H16" s="84">
        <f>SUM(H6:H15)</f>
        <v>505</v>
      </c>
      <c r="I16" s="84">
        <f>SUM(I6:I15)</f>
        <v>400</v>
      </c>
      <c r="J16" s="84">
        <f>SUM(J6:J15)</f>
        <v>161</v>
      </c>
      <c r="K16" s="84">
        <f>SUM(K6:K15)</f>
        <v>76</v>
      </c>
      <c r="L16" s="91">
        <f>E16-F16</f>
        <v>172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15</v>
      </c>
      <c r="F17" s="84">
        <v>12</v>
      </c>
      <c r="G17" s="84"/>
      <c r="H17" s="84">
        <v>8</v>
      </c>
      <c r="I17" s="84">
        <v>6</v>
      </c>
      <c r="J17" s="84">
        <v>7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20</v>
      </c>
      <c r="F18" s="84">
        <v>8</v>
      </c>
      <c r="G18" s="84"/>
      <c r="H18" s="84">
        <v>14</v>
      </c>
      <c r="I18" s="84">
        <v>11</v>
      </c>
      <c r="J18" s="84">
        <v>6</v>
      </c>
      <c r="K18" s="84"/>
      <c r="L18" s="91">
        <f>E18-F18</f>
        <v>12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17</v>
      </c>
      <c r="G25" s="94"/>
      <c r="H25" s="94">
        <v>16</v>
      </c>
      <c r="I25" s="94">
        <v>11</v>
      </c>
      <c r="J25" s="94">
        <v>13</v>
      </c>
      <c r="K25" s="94"/>
      <c r="L25" s="91">
        <f>E25-F25</f>
        <v>12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46</v>
      </c>
      <c r="F26" s="84">
        <v>24</v>
      </c>
      <c r="G26" s="84"/>
      <c r="H26" s="84">
        <v>39</v>
      </c>
      <c r="I26" s="84">
        <v>33</v>
      </c>
      <c r="J26" s="84">
        <v>7</v>
      </c>
      <c r="K26" s="84"/>
      <c r="L26" s="91">
        <f>E26-F26</f>
        <v>22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215</v>
      </c>
      <c r="F28" s="84">
        <v>164</v>
      </c>
      <c r="G28" s="84">
        <v>1</v>
      </c>
      <c r="H28" s="84">
        <v>155</v>
      </c>
      <c r="I28" s="84">
        <v>139</v>
      </c>
      <c r="J28" s="84">
        <v>60</v>
      </c>
      <c r="K28" s="84"/>
      <c r="L28" s="91">
        <f>E28-F28</f>
        <v>51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367</v>
      </c>
      <c r="F29" s="84">
        <v>143</v>
      </c>
      <c r="G29" s="84">
        <v>4</v>
      </c>
      <c r="H29" s="84">
        <v>221</v>
      </c>
      <c r="I29" s="84">
        <v>177</v>
      </c>
      <c r="J29" s="84">
        <v>146</v>
      </c>
      <c r="K29" s="84">
        <v>18</v>
      </c>
      <c r="L29" s="91">
        <f>E29-F29</f>
        <v>224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13</v>
      </c>
      <c r="F30" s="84">
        <v>13</v>
      </c>
      <c r="G30" s="84"/>
      <c r="H30" s="84">
        <v>7</v>
      </c>
      <c r="I30" s="84">
        <v>6</v>
      </c>
      <c r="J30" s="84">
        <v>6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20</v>
      </c>
      <c r="F31" s="84">
        <v>6</v>
      </c>
      <c r="G31" s="84"/>
      <c r="H31" s="84">
        <v>12</v>
      </c>
      <c r="I31" s="84">
        <v>10</v>
      </c>
      <c r="J31" s="84">
        <v>8</v>
      </c>
      <c r="K31" s="84"/>
      <c r="L31" s="91">
        <f>E31-F31</f>
        <v>14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27" t="s">
        <v>173</v>
      </c>
      <c r="C33" s="12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</v>
      </c>
      <c r="F37" s="84">
        <v>6</v>
      </c>
      <c r="G37" s="84"/>
      <c r="H37" s="84">
        <v>8</v>
      </c>
      <c r="I37" s="84">
        <v>6</v>
      </c>
      <c r="J37" s="84">
        <v>2</v>
      </c>
      <c r="K37" s="84"/>
      <c r="L37" s="91">
        <f>E37-F37</f>
        <v>4</v>
      </c>
    </row>
    <row r="38" spans="1:12" ht="40.5" customHeight="1">
      <c r="A38" s="168"/>
      <c r="B38" s="127" t="s">
        <v>139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529</v>
      </c>
      <c r="F40" s="94">
        <v>250</v>
      </c>
      <c r="G40" s="94">
        <v>4</v>
      </c>
      <c r="H40" s="94">
        <v>299</v>
      </c>
      <c r="I40" s="94">
        <v>227</v>
      </c>
      <c r="J40" s="94">
        <v>230</v>
      </c>
      <c r="K40" s="94">
        <v>18</v>
      </c>
      <c r="L40" s="91">
        <f>E40-F40</f>
        <v>279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749</v>
      </c>
      <c r="F41" s="84">
        <v>615</v>
      </c>
      <c r="G41" s="84"/>
      <c r="H41" s="84">
        <v>383</v>
      </c>
      <c r="I41" s="121" t="s">
        <v>210</v>
      </c>
      <c r="J41" s="84">
        <v>366</v>
      </c>
      <c r="K41" s="84">
        <v>1</v>
      </c>
      <c r="L41" s="91">
        <f>E41-F41</f>
        <v>134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2</v>
      </c>
      <c r="I43" s="84">
        <v>1</v>
      </c>
      <c r="J43" s="84">
        <v>3</v>
      </c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754</v>
      </c>
      <c r="F45" s="84">
        <f aca="true" t="shared" si="0" ref="F45:K45">F41+F43+F44</f>
        <v>620</v>
      </c>
      <c r="G45" s="84">
        <f t="shared" si="0"/>
        <v>0</v>
      </c>
      <c r="H45" s="84">
        <f t="shared" si="0"/>
        <v>385</v>
      </c>
      <c r="I45" s="84">
        <f>I43+I44</f>
        <v>1</v>
      </c>
      <c r="J45" s="84">
        <f t="shared" si="0"/>
        <v>369</v>
      </c>
      <c r="K45" s="84">
        <f t="shared" si="0"/>
        <v>1</v>
      </c>
      <c r="L45" s="91">
        <f>E45-F45</f>
        <v>134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1978</v>
      </c>
      <c r="F46" s="84">
        <f t="shared" si="1"/>
        <v>1381</v>
      </c>
      <c r="G46" s="84">
        <f t="shared" si="1"/>
        <v>6</v>
      </c>
      <c r="H46" s="84">
        <f t="shared" si="1"/>
        <v>1205</v>
      </c>
      <c r="I46" s="84">
        <f t="shared" si="1"/>
        <v>639</v>
      </c>
      <c r="J46" s="84">
        <f t="shared" si="1"/>
        <v>773</v>
      </c>
      <c r="K46" s="84">
        <f t="shared" si="1"/>
        <v>95</v>
      </c>
      <c r="L46" s="91">
        <f>E46-F46</f>
        <v>597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&amp;L79846ECE&amp;C&amp;R2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 alignWithMargins="0">
    <oddFooter>&amp;L79846ECE&amp;C&amp;R3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166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108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388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168567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240812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892</v>
      </c>
      <c r="F58" s="109">
        <f>F59+F62+F63+F64</f>
        <v>284</v>
      </c>
      <c r="G58" s="109">
        <f>G59+G62+G63+G64</f>
        <v>12</v>
      </c>
      <c r="H58" s="109">
        <f>H59+H62+H63+H64</f>
        <v>14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470</v>
      </c>
      <c r="F59" s="94">
        <v>19</v>
      </c>
      <c r="G59" s="94">
        <v>5</v>
      </c>
      <c r="H59" s="94">
        <v>8</v>
      </c>
      <c r="I59" s="94">
        <v>3</v>
      </c>
    </row>
    <row r="60" spans="1:9" ht="13.5" customHeight="1">
      <c r="A60" s="328" t="s">
        <v>203</v>
      </c>
      <c r="B60" s="329"/>
      <c r="C60" s="329"/>
      <c r="D60" s="330"/>
      <c r="E60" s="86">
        <v>34</v>
      </c>
      <c r="F60" s="86">
        <v>7</v>
      </c>
      <c r="G60" s="86">
        <v>3</v>
      </c>
      <c r="H60" s="86">
        <v>8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390</v>
      </c>
      <c r="F61" s="86">
        <v>8</v>
      </c>
      <c r="G61" s="86"/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10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102</v>
      </c>
      <c r="F63" s="84">
        <v>184</v>
      </c>
      <c r="G63" s="84">
        <v>7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314</v>
      </c>
      <c r="F64" s="84">
        <v>71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626</v>
      </c>
      <c r="G68" s="115">
        <v>3773764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365</v>
      </c>
      <c r="G69" s="117">
        <v>2968920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261</v>
      </c>
      <c r="G70" s="117">
        <v>804844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152</v>
      </c>
      <c r="G71" s="115">
        <v>92542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&amp;L79846ECE&amp;C&amp;R4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12.289780077619664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47.20496894409938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7.826086956521739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0.27100271002710025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87.25561187545257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241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395.6</v>
      </c>
    </row>
    <row r="11" spans="1:4" ht="16.5" customHeight="1">
      <c r="A11" s="215" t="s">
        <v>62</v>
      </c>
      <c r="B11" s="217"/>
      <c r="C11" s="10">
        <v>9</v>
      </c>
      <c r="D11" s="84">
        <v>75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239</v>
      </c>
    </row>
    <row r="14" spans="1:4" ht="16.5" customHeight="1">
      <c r="A14" s="328" t="s">
        <v>204</v>
      </c>
      <c r="B14" s="330"/>
      <c r="C14" s="10">
        <v>12</v>
      </c>
      <c r="D14" s="94">
        <v>15</v>
      </c>
    </row>
    <row r="15" spans="1:4" ht="16.5" customHeight="1">
      <c r="A15" s="331" t="s">
        <v>30</v>
      </c>
      <c r="B15" s="331"/>
      <c r="C15" s="10">
        <v>13</v>
      </c>
      <c r="D15" s="84">
        <v>133</v>
      </c>
    </row>
    <row r="16" spans="1:4" ht="16.5" customHeight="1">
      <c r="A16" s="331" t="s">
        <v>104</v>
      </c>
      <c r="B16" s="331"/>
      <c r="C16" s="10">
        <v>14</v>
      </c>
      <c r="D16" s="84">
        <v>151</v>
      </c>
    </row>
    <row r="17" spans="1:5" ht="16.5" customHeight="1">
      <c r="A17" s="331" t="s">
        <v>108</v>
      </c>
      <c r="B17" s="331"/>
      <c r="C17" s="10">
        <v>15</v>
      </c>
      <c r="D17" s="84">
        <v>56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&amp;L79846ECE&amp;C&amp;R5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2022-07-06T07:04:47Z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79846ECE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