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<sst xmlns="http://schemas.openxmlformats.org/spreadsheetml/2006/main" count="154" uniqueCount="129">
  <si>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</si>
  <si>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</si>
  <si>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</si>
  <si>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</si>
  <si>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</si>
  <si>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</si>
  <si>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</si>
  <si>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</si>
  <si>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</si>
  <si>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</si>
  <si>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</si>
  <si>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</si>
  <si>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</si>
  <si>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</si>
  <si>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</si>
  <si>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</si>
  <si>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</si>
  <si>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</si>
  <si>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</si>
  <si>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</si>
  <si>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</si>
  <si>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</si>
  <si>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</si>
  <si>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</si>
  <si>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</si>
  <si>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</si>
  <si>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</si>
  <si>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</si>
  <si>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</si>
  <si>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</si>
  <si>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</si>
  <si>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</si>
  <si>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</si>
  <si>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</si>
  <si>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</si>
  <si>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</si>
  <si>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</si>
  <si>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</si>
  <si>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</si>
  <si>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</si>
  <si>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</si>
  <si>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</si>
  <si>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</si>
  <si>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</si>
  <si>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</si>
  <si>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</si>
  <si>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</si>
  <si>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</si>
  <si>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</si>
  <si>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</si>
  <si>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</si>
  <si>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</si>
  <si>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</si>
  <si>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</si>
  <si>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</si>
  <si>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</si>
  <si>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</si>
  <si>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</si>
  <si>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</si>
  <si>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</si>
  <si>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</si>
  <si>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</si>
  <si>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</si>
  <si>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</si>
  <si>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</si>
  <si>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</si>
  <si>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</si>
  <si>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</si>
  <si>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</si>
  <si>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</si>
  <si>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</si>
  <si>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</si>
  <si>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</si>
  <si>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</si>
  <si>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</si>
  <si>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</si>
  <si>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</si>
  <si>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</si>
  <si>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</si>
  <si>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</si>
  <si>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</si>
  <si>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</si>
  <si>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</si>
  <si>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</si>
  <si>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</si>
  <si>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</si>
  <si>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</si>
  <si>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</si>
  <si>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</si>
  <si>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</si>
  <si>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</si>
  <si>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</si>
  <si>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</si>
  <si>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</si>
  <si>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</si>
  <si>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</si>
  <si>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</si>
  <si>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</si>
  <si>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</si>
  <si>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</si>
  <si>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</si>
  <si>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</si>
  <si>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</si>
  <si>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</si>
  <si>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</si>
  <si>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</si>
  <si>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</si>
  <si>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</si>
  <si>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</si>
  <si>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</si>
  <si>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</si>
  <si>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</si>
  <si>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</si>
  <si>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</si>
  <si>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</si>
  <si>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</si>
  <si>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</si>
  <si>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</si>
  <si>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</si>
  <si>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Коростишівський районний суд Житомирської області</t>
  </si>
  <si>
    <t>12501. Житомирська область.м. Коростишів</t>
  </si>
  <si>
    <t>вул. Героїв Небесної Сотні</t>
  </si>
  <si>
    <t/>
  </si>
  <si>
    <t>В.В. Янчук</t>
  </si>
  <si>
    <t>О.В. Кириченко</t>
  </si>
  <si>
    <t>(04130) 5-30-95</t>
  </si>
  <si>
    <t>(04130) 5-09-75</t>
  </si>
  <si>
    <t>inbox@ks.zt.court.gov.ua</t>
  </si>
  <si>
    <t>2 липня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</si>
</sst>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&amp;L248A2238&amp;C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438</v>
      </c>
      <c r="D6" s="96">
        <f>SUM(D7,D10,D13,D14,D15,D21,D24,D25,D18,D19,D20)</f>
        <v>457856.99</v>
      </c>
      <c r="E6" s="96">
        <f>SUM(E7,E10,E13,E14,E15,E21,E24,E25,E18,E19,E20)</f>
        <v>303</v>
      </c>
      <c r="F6" s="96">
        <f>SUM(F7,F10,F13,F14,F15,F21,F24,F25,F18,F19,F20)</f>
        <v>339217.76</v>
      </c>
      <c r="G6" s="96">
        <f>SUM(G7,G10,G13,G14,G15,G21,G24,G25,G18,G19,G20)</f>
        <v>14</v>
      </c>
      <c r="H6" s="96">
        <f>SUM(H7,H10,H13,H14,H15,H21,H24,H25,H18,H19,H20)</f>
        <v>11842.399999999998</v>
      </c>
      <c r="I6" s="96">
        <f>SUM(I7,I10,I13,I14,I15,I21,I24,I25,I18,I19,I20)</f>
        <v>58</v>
      </c>
      <c r="J6" s="96">
        <f>SUM(J7,J10,J13,J14,J15,J21,J24,J25,J18,J19,J20)</f>
        <v>52703.810000000005</v>
      </c>
      <c r="K6" s="96">
        <f>SUM(K7,K10,K13,K14,K15,K21,K24,K25,K18,K19,K20)</f>
        <v>65</v>
      </c>
      <c r="L6" s="96">
        <f>SUM(L7,L10,L13,L14,L15,L21,L24,L25,L18,L19,L20)</f>
        <v>49834.83</v>
      </c>
    </row>
    <row r="7" spans="1:12" ht="16.5" customHeight="1">
      <c r="A7" s="87">
        <v>2</v>
      </c>
      <c r="B7" s="90" t="s">
        <v>74</v>
      </c>
      <c r="C7" s="97">
        <v>155</v>
      </c>
      <c r="D7" s="97">
        <v>254010.99</v>
      </c>
      <c r="E7" s="97">
        <v>89</v>
      </c>
      <c r="F7" s="97">
        <v>185045.96</v>
      </c>
      <c r="G7" s="97">
        <v>7</v>
      </c>
      <c r="H7" s="97">
        <v>8344.8</v>
      </c>
      <c r="I7" s="97">
        <v>22</v>
      </c>
      <c r="J7" s="97">
        <v>27595.01</v>
      </c>
      <c r="K7" s="97">
        <v>37</v>
      </c>
      <c r="L7" s="97">
        <v>33717.83</v>
      </c>
    </row>
    <row r="8" spans="1:12" ht="16.5" customHeight="1">
      <c r="A8" s="87">
        <v>3</v>
      </c>
      <c r="B8" s="91" t="s">
        <v>75</v>
      </c>
      <c r="C8" s="97">
        <v>66</v>
      </c>
      <c r="D8" s="97">
        <v>158957.14</v>
      </c>
      <c r="E8" s="97">
        <v>58</v>
      </c>
      <c r="F8" s="97">
        <v>140461.14</v>
      </c>
      <c r="G8" s="97">
        <v>5</v>
      </c>
      <c r="H8" s="97">
        <v>6664</v>
      </c>
      <c r="I8" s="97">
        <v>3</v>
      </c>
      <c r="J8" s="97">
        <v>4203</v>
      </c>
      <c r="K8" s="97"/>
      <c r="L8" s="97"/>
    </row>
    <row r="9" spans="1:12" ht="16.5" customHeight="1">
      <c r="A9" s="87">
        <v>4</v>
      </c>
      <c r="B9" s="91" t="s">
        <v>76</v>
      </c>
      <c r="C9" s="97">
        <v>89</v>
      </c>
      <c r="D9" s="97">
        <v>95053.85</v>
      </c>
      <c r="E9" s="97">
        <v>31</v>
      </c>
      <c r="F9" s="97">
        <v>44584.82</v>
      </c>
      <c r="G9" s="97">
        <v>2</v>
      </c>
      <c r="H9" s="97">
        <v>1680.8</v>
      </c>
      <c r="I9" s="97">
        <v>19</v>
      </c>
      <c r="J9" s="97">
        <v>23392.01</v>
      </c>
      <c r="K9" s="97">
        <v>37</v>
      </c>
      <c r="L9" s="97">
        <v>33717.83</v>
      </c>
    </row>
    <row r="10" spans="1:12" ht="19.5" customHeight="1">
      <c r="A10" s="87">
        <v>5</v>
      </c>
      <c r="B10" s="90" t="s">
        <v>77</v>
      </c>
      <c r="C10" s="97">
        <v>105</v>
      </c>
      <c r="D10" s="97">
        <v>100788</v>
      </c>
      <c r="E10" s="97">
        <v>67</v>
      </c>
      <c r="F10" s="97">
        <v>64333.6</v>
      </c>
      <c r="G10" s="97">
        <v>1</v>
      </c>
      <c r="H10" s="97">
        <v>840.8</v>
      </c>
      <c r="I10" s="97">
        <v>24</v>
      </c>
      <c r="J10" s="97">
        <v>21821.2</v>
      </c>
      <c r="K10" s="97">
        <v>13</v>
      </c>
      <c r="L10" s="97">
        <v>11804</v>
      </c>
    </row>
    <row r="11" spans="1:12" ht="19.5" customHeight="1">
      <c r="A11" s="87">
        <v>6</v>
      </c>
      <c r="B11" s="91" t="s">
        <v>78</v>
      </c>
      <c r="C11" s="97">
        <v>4</v>
      </c>
      <c r="D11" s="97">
        <v>9080</v>
      </c>
      <c r="E11" s="97"/>
      <c r="F11" s="97"/>
      <c r="G11" s="97"/>
      <c r="H11" s="97"/>
      <c r="I11" s="97">
        <v>4</v>
      </c>
      <c r="J11" s="97">
        <v>3327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101</v>
      </c>
      <c r="D12" s="97">
        <v>91708</v>
      </c>
      <c r="E12" s="97">
        <v>67</v>
      </c>
      <c r="F12" s="97">
        <v>64333.6</v>
      </c>
      <c r="G12" s="97">
        <v>1</v>
      </c>
      <c r="H12" s="97">
        <v>840.8</v>
      </c>
      <c r="I12" s="97">
        <v>20</v>
      </c>
      <c r="J12" s="97">
        <v>18494.2</v>
      </c>
      <c r="K12" s="97">
        <v>13</v>
      </c>
      <c r="L12" s="97">
        <v>11804</v>
      </c>
    </row>
    <row r="13" spans="1:12" ht="15" customHeight="1">
      <c r="A13" s="87">
        <v>8</v>
      </c>
      <c r="B13" s="90" t="s">
        <v>18</v>
      </c>
      <c r="C13" s="97">
        <v>77</v>
      </c>
      <c r="D13" s="97">
        <v>69916</v>
      </c>
      <c r="E13" s="97">
        <v>70</v>
      </c>
      <c r="F13" s="97">
        <v>62595.2</v>
      </c>
      <c r="G13" s="97">
        <v>5</v>
      </c>
      <c r="H13" s="97">
        <v>2202.8</v>
      </c>
      <c r="I13" s="97">
        <v>1</v>
      </c>
      <c r="J13" s="97">
        <v>840.8</v>
      </c>
      <c r="K13" s="97">
        <v>1</v>
      </c>
      <c r="L13" s="97">
        <v>908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42</v>
      </c>
      <c r="D15" s="97">
        <v>19068</v>
      </c>
      <c r="E15" s="97">
        <v>40</v>
      </c>
      <c r="F15" s="97">
        <v>18160</v>
      </c>
      <c r="G15" s="97">
        <v>1</v>
      </c>
      <c r="H15" s="97">
        <v>454</v>
      </c>
      <c r="I15" s="97"/>
      <c r="J15" s="97"/>
      <c r="K15" s="97">
        <v>1</v>
      </c>
      <c r="L15" s="97">
        <v>454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42</v>
      </c>
      <c r="D17" s="97">
        <v>19068</v>
      </c>
      <c r="E17" s="97">
        <v>40</v>
      </c>
      <c r="F17" s="97">
        <v>18160</v>
      </c>
      <c r="G17" s="97">
        <v>1</v>
      </c>
      <c r="H17" s="97">
        <v>454</v>
      </c>
      <c r="I17" s="97"/>
      <c r="J17" s="97"/>
      <c r="K17" s="97">
        <v>1</v>
      </c>
      <c r="L17" s="97">
        <v>454</v>
      </c>
    </row>
    <row r="18" spans="1:12" ht="21" customHeight="1">
      <c r="A18" s="87">
        <v>13</v>
      </c>
      <c r="B18" s="99" t="s">
        <v>104</v>
      </c>
      <c r="C18" s="97">
        <v>58</v>
      </c>
      <c r="D18" s="97">
        <v>13166</v>
      </c>
      <c r="E18" s="97">
        <v>36</v>
      </c>
      <c r="F18" s="97">
        <v>8175</v>
      </c>
      <c r="G18" s="97"/>
      <c r="H18" s="97"/>
      <c r="I18" s="97">
        <v>11</v>
      </c>
      <c r="J18" s="97">
        <v>2446.8</v>
      </c>
      <c r="K18" s="97">
        <v>13</v>
      </c>
      <c r="L18" s="97">
        <v>2951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908</v>
      </c>
      <c r="E21" s="97">
        <f>SUM(E22:E23)</f>
        <v>1</v>
      </c>
      <c r="F21" s="97">
        <f>SUM(F22:F23)</f>
        <v>908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908</v>
      </c>
      <c r="E22" s="97">
        <v>1</v>
      </c>
      <c r="F22" s="97">
        <v>908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8</v>
      </c>
      <c r="D39" s="96">
        <f>SUM(D40,D47,D48,D49)</f>
        <v>7264</v>
      </c>
      <c r="E39" s="96">
        <f>SUM(E40,E47,E48,E49)</f>
        <v>6</v>
      </c>
      <c r="F39" s="96">
        <f>SUM(F40,F47,F48,F49)</f>
        <v>3178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2</v>
      </c>
      <c r="L39" s="96">
        <f>SUM(L40,L47,L48,L49)</f>
        <v>1816</v>
      </c>
    </row>
    <row r="40" spans="1:12" ht="24" customHeight="1">
      <c r="A40" s="87">
        <v>35</v>
      </c>
      <c r="B40" s="90" t="s">
        <v>85</v>
      </c>
      <c r="C40" s="97">
        <f>SUM(C41,C44)</f>
        <v>8</v>
      </c>
      <c r="D40" s="97">
        <f>SUM(D41,D44)</f>
        <v>7264</v>
      </c>
      <c r="E40" s="97">
        <f>SUM(E41,E44)</f>
        <v>6</v>
      </c>
      <c r="F40" s="97">
        <f>SUM(F41,F44)</f>
        <v>3178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2</v>
      </c>
      <c r="L40" s="97">
        <f>SUM(L41,L44)</f>
        <v>1816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8</v>
      </c>
      <c r="D44" s="97">
        <v>7264</v>
      </c>
      <c r="E44" s="97">
        <v>6</v>
      </c>
      <c r="F44" s="97">
        <v>3178</v>
      </c>
      <c r="G44" s="97"/>
      <c r="H44" s="97"/>
      <c r="I44" s="97"/>
      <c r="J44" s="97"/>
      <c r="K44" s="97">
        <v>2</v>
      </c>
      <c r="L44" s="97">
        <v>1816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8</v>
      </c>
      <c r="D46" s="97">
        <v>7264</v>
      </c>
      <c r="E46" s="97">
        <v>6</v>
      </c>
      <c r="F46" s="97">
        <v>3178</v>
      </c>
      <c r="G46" s="97"/>
      <c r="H46" s="97"/>
      <c r="I46" s="97"/>
      <c r="J46" s="97"/>
      <c r="K46" s="97">
        <v>2</v>
      </c>
      <c r="L46" s="97">
        <v>1816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246</v>
      </c>
      <c r="D55" s="96">
        <v>111684</v>
      </c>
      <c r="E55" s="96">
        <v>89</v>
      </c>
      <c r="F55" s="96">
        <v>40406</v>
      </c>
      <c r="G55" s="96"/>
      <c r="H55" s="96"/>
      <c r="I55" s="96">
        <v>242</v>
      </c>
      <c r="J55" s="96">
        <v>109834.4</v>
      </c>
      <c r="K55" s="97">
        <v>4</v>
      </c>
      <c r="L55" s="96">
        <v>1816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692</v>
      </c>
      <c r="D56" s="96">
        <f t="shared" si="0"/>
        <v>576804.99</v>
      </c>
      <c r="E56" s="96">
        <f t="shared" si="0"/>
        <v>398</v>
      </c>
      <c r="F56" s="96">
        <f t="shared" si="0"/>
        <v>382801.76</v>
      </c>
      <c r="G56" s="96">
        <f t="shared" si="0"/>
        <v>14</v>
      </c>
      <c r="H56" s="96">
        <f t="shared" si="0"/>
        <v>11842.399999999998</v>
      </c>
      <c r="I56" s="96">
        <f t="shared" si="0"/>
        <v>300</v>
      </c>
      <c r="J56" s="96">
        <f t="shared" si="0"/>
        <v>162538.21</v>
      </c>
      <c r="K56" s="96">
        <f t="shared" si="0"/>
        <v>71</v>
      </c>
      <c r="L56" s="96">
        <f t="shared" si="0"/>
        <v>53466.83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&amp;L248A2238&amp;CФорма № 10, Підрозділ: Коростишівський районний суд Житомирської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71</v>
      </c>
      <c r="F4" s="93">
        <f>SUM(F5:F25)</f>
        <v>53466.83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1029.83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46</v>
      </c>
      <c r="F7" s="95">
        <v>32915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24</v>
      </c>
      <c r="F13" s="95">
        <v>19522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20:D20"/>
    <mergeCell ref="B22:D22"/>
    <mergeCell ref="B23:D23"/>
    <mergeCell ref="B24:D24"/>
    <mergeCell ref="B11:D11"/>
    <mergeCell ref="B12:D12"/>
    <mergeCell ref="B13:D13"/>
    <mergeCell ref="B14:D14"/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&amp;L248A2238&amp;CФорма № 10, Підрозділ: Коростишівський районний суд Житомирської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2021-07-02T12:23:37Z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10_00935_2.2021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248A2238</vt:lpwstr>
  </property>
  <property fmtid="{D5CDD505-2E9C-101B-9397-08002B2CF9AE}" pid="10" name="Підрозд">
    <vt:lpwstr>Коростишівський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481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