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<sst xmlns="http://schemas.openxmlformats.org/spreadsheetml/2006/main" count="295" uniqueCount="222">
  <si>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</si>
  <si>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</si>
  <si>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</si>
  <si>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</si>
  <si>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</si>
  <si>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</si>
  <si>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</si>
  <si>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</si>
  <si>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</si>
  <si>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</si>
  <si>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</si>
  <si>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</si>
  <si>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</si>
  <si>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</si>
  <si>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</si>
  <si>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</si>
  <si>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</si>
  <si>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</si>
  <si>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</si>
  <si>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</si>
  <si>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</si>
  <si>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</si>
  <si>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</si>
  <si>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</si>
  <si>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</si>
  <si>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</si>
  <si>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</si>
  <si>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</si>
  <si>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</si>
  <si>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</si>
  <si>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</si>
  <si>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</si>
  <si>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</si>
  <si>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</si>
  <si>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</si>
  <si>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</si>
  <si>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</si>
  <si>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</si>
  <si>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</si>
  <si>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</si>
  <si>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</si>
  <si>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</si>
  <si>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</si>
  <si>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</si>
  <si>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</si>
  <si>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</si>
  <si>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</si>
  <si>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</si>
  <si>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</si>
  <si>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</si>
  <si>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</si>
  <si>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</si>
  <si>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</si>
  <si>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</si>
  <si>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</si>
  <si>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</si>
  <si>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</si>
  <si>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</si>
  <si>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</si>
  <si>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</si>
  <si>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</si>
  <si>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</si>
  <si>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</si>
  <si>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</si>
  <si>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</si>
  <si>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</si>
  <si>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</si>
  <si>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</si>
  <si>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</si>
  <si>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</si>
  <si>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</si>
  <si>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</si>
  <si>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</si>
  <si>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</si>
  <si>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</si>
  <si>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</si>
  <si>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</si>
  <si>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</si>
  <si>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</si>
  <si>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</si>
  <si>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</si>
  <si>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</si>
  <si>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</si>
  <si>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</si>
  <si>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</si>
  <si>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</si>
  <si>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</si>
  <si>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</si>
  <si>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</si>
  <si>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</si>
  <si>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</si>
  <si>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</si>
  <si>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</si>
  <si>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</si>
  <si>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</si>
  <si>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</si>
  <si>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</si>
  <si>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</si>
  <si>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</si>
  <si>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</si>
  <si>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</si>
  <si>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</si>
  <si>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</si>
  <si>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</si>
  <si>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</si>
  <si>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</si>
  <si>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</si>
  <si>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</si>
  <si>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</si>
  <si>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</si>
  <si>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</si>
  <si>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</si>
  <si>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</si>
  <si>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</si>
  <si>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</si>
  <si>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</si>
  <si>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</si>
  <si>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</si>
  <si>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</si>
  <si>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</si>
  <si>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</si>
  <si>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</si>
  <si>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</si>
  <si>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</si>
  <si>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</si>
  <si>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</si>
  <si>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</si>
  <si>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</si>
  <si>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</si>
  <si>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</si>
  <si>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</si>
  <si>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</si>
  <si>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</si>
  <si>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</si>
  <si>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</si>
  <si>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</si>
  <si>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</si>
  <si>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</si>
  <si>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</si>
  <si>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</si>
  <si>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</si>
  <si>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</si>
  <si>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</si>
  <si>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</si>
  <si>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</si>
  <si>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</si>
  <si>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</si>
  <si>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</si>
  <si>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</si>
  <si>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</si>
  <si>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</si>
  <si>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</si>
  <si>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</si>
  <si>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</si>
  <si>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</si>
  <si>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</si>
  <si>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</si>
  <si>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</si>
  <si>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</si>
  <si>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</si>
  <si>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</si>
  <si>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</si>
  <si>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</si>
  <si>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</si>
  <si>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</si>
  <si>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</si>
  <si>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</si>
  <si>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</si>
  <si>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</si>
  <si>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</si>
  <si>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</si>
  <si>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</si>
  <si>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</si>
  <si>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</si>
  <si>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</si>
  <si>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</si>
  <si>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</si>
  <si>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</si>
  <si>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</si>
  <si>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</si>
  <si>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</si>
  <si>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</si>
  <si>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</si>
  <si>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</si>
  <si>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</si>
  <si>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</si>
  <si>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</si>
  <si>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</si>
  <si>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</si>
  <si>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</si>
  <si>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</si>
  <si>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</si>
  <si>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</si>
  <si>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</si>
  <si>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</si>
  <si>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</si>
  <si>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</si>
  <si>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</si>
  <si>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</si>
  <si>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</si>
  <si>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</si>
  <si>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</si>
  <si>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</si>
  <si>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</si>
  <si>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</si>
  <si>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</si>
  <si>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</si>
  <si>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</si>
  <si>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</si>
  <si>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</si>
  <si>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</si>
  <si>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</si>
  <si>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Коростишівський районний суд Житомирської області</t>
  </si>
  <si>
    <t>12501.м. Коростишів.вул. Героїв Небесної Сотні 52</t>
  </si>
  <si>
    <t>Доручення судів України / іноземних судів</t>
  </si>
  <si>
    <t xml:space="preserve">Розглянуто справ судом присяжних </t>
  </si>
  <si>
    <t>В.В. Янчук</t>
  </si>
  <si>
    <t>О.В. Кириченко</t>
  </si>
  <si>
    <t>(04130) 5-30-95</t>
  </si>
  <si>
    <t>(04130) 5-09-75</t>
  </si>
  <si>
    <t>inbox@ks.zt.court.gov.ua</t>
  </si>
  <si>
    <t>2 липня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</si>
</sst>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26" borderId="0" applyNumberFormat="0" applyBorder="0" applyAlignment="0" applyProtection="0"/>
    <xf numFmtId="0" fontId="42" fillId="3" borderId="1" applyNumberFormat="0" applyAlignment="0" applyProtection="0"/>
    <xf numFmtId="0" fontId="43" fillId="10" borderId="8" applyNumberFormat="0" applyAlignment="0" applyProtection="0"/>
    <xf numFmtId="0" fontId="44" fillId="10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5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7" fillId="8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7" fillId="0" borderId="15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58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58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21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6" fillId="0" borderId="14" xfId="107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3" fillId="0" borderId="0" xfId="96">
      <alignment/>
      <protection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60" fillId="0" borderId="14" xfId="0" applyNumberFormat="1" applyFont="1" applyBorder="1" applyAlignment="1">
      <alignment horizontal="center" vertical="center" textRotation="90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right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 wrapText="1"/>
    </xf>
    <xf numFmtId="0" fontId="1" fillId="0" borderId="15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6" fillId="0" borderId="15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8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center" wrapText="1"/>
      <protection/>
    </xf>
    <xf numFmtId="0" fontId="1" fillId="0" borderId="26" xfId="107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" fillId="0" borderId="24" xfId="107" applyNumberFormat="1" applyFont="1" applyFill="1" applyBorder="1" applyAlignment="1" applyProtection="1">
      <alignment horizontal="left" vertical="center" wrapText="1"/>
      <protection/>
    </xf>
    <xf numFmtId="0" fontId="8" fillId="0" borderId="26" xfId="107" applyNumberFormat="1" applyFont="1" applyFill="1" applyBorder="1" applyAlignment="1" applyProtection="1">
      <alignment horizontal="left" vertical="center" wrapText="1"/>
      <protection/>
    </xf>
    <xf numFmtId="0" fontId="35" fillId="0" borderId="24" xfId="0" applyNumberFormat="1" applyFont="1" applyBorder="1" applyAlignment="1">
      <alignment horizontal="left" vertical="center" wrapText="1"/>
    </xf>
    <xf numFmtId="0" fontId="35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top" wrapText="1"/>
      <protection/>
    </xf>
    <xf numFmtId="0" fontId="1" fillId="0" borderId="26" xfId="107" applyNumberFormat="1" applyFont="1" applyFill="1" applyBorder="1" applyAlignment="1" applyProtection="1">
      <alignment horizontal="left" vertical="top" wrapText="1"/>
      <protection/>
    </xf>
    <xf numFmtId="0" fontId="38" fillId="0" borderId="24" xfId="0" applyNumberFormat="1" applyFont="1" applyFill="1" applyBorder="1" applyAlignment="1" applyProtection="1">
      <alignment horizontal="center" vertical="center"/>
      <protection/>
    </xf>
    <xf numFmtId="0" fontId="38" fillId="0" borderId="25" xfId="0" applyNumberFormat="1" applyFont="1" applyFill="1" applyBorder="1" applyAlignment="1" applyProtection="1">
      <alignment horizontal="center" vertical="center"/>
      <protection/>
    </xf>
    <xf numFmtId="0" fontId="38" fillId="0" borderId="26" xfId="0" applyNumberFormat="1" applyFont="1" applyFill="1" applyBorder="1" applyAlignment="1" applyProtection="1">
      <alignment horizontal="center" vertical="center"/>
      <protection/>
    </xf>
    <xf numFmtId="0" fontId="17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7" fillId="0" borderId="14" xfId="0" applyNumberFormat="1" applyFont="1" applyFill="1" applyBorder="1" applyAlignment="1" applyProtection="1">
      <alignment textRotation="90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7" fillId="0" borderId="24" xfId="0" applyFont="1" applyFill="1" applyBorder="1" applyAlignment="1" applyProtection="1">
      <alignment vertical="center" wrapText="1"/>
      <protection/>
    </xf>
    <xf numFmtId="0" fontId="17" fillId="0" borderId="26" xfId="0" applyFont="1" applyFill="1" applyBorder="1" applyAlignment="1" applyProtection="1">
      <alignment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 applyProtection="1">
      <alignment vertical="center" wrapText="1"/>
      <protection/>
    </xf>
    <xf numFmtId="0" fontId="17" fillId="0" borderId="26" xfId="0" applyFont="1" applyBorder="1" applyAlignment="1" applyProtection="1">
      <alignment vertical="center" wrapText="1"/>
      <protection/>
    </xf>
    <xf numFmtId="0" fontId="1" fillId="0" borderId="24" xfId="0" applyFont="1" applyBorder="1" applyAlignment="1" applyProtection="1">
      <alignment vertical="center" wrapText="1"/>
      <protection/>
    </xf>
    <xf numFmtId="0" fontId="1" fillId="0" borderId="26" xfId="0" applyFont="1" applyBorder="1" applyAlignment="1" applyProtection="1">
      <alignment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4" fillId="0" borderId="14" xfId="97" applyFont="1" applyFill="1" applyBorder="1" applyAlignment="1" applyProtection="1">
      <alignment horizontal="left" vertical="center" wrapText="1"/>
      <protection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1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49" fontId="37" fillId="0" borderId="18" xfId="98" applyNumberFormat="1" applyFont="1" applyFill="1" applyBorder="1" applyAlignment="1">
      <alignment horizontal="center" vertical="center" wrapText="1"/>
      <protection/>
    </xf>
    <xf numFmtId="49" fontId="37" fillId="0" borderId="19" xfId="98" applyNumberFormat="1" applyFont="1" applyFill="1" applyBorder="1" applyAlignment="1">
      <alignment horizontal="center" vertical="center" wrapText="1"/>
      <protection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2" xfId="98" applyNumberFormat="1" applyFont="1" applyFill="1" applyBorder="1" applyAlignment="1">
      <alignment horizontal="center" vertical="center" wrapText="1"/>
      <protection/>
    </xf>
    <xf numFmtId="49" fontId="37" fillId="0" borderId="20" xfId="98" applyNumberFormat="1" applyFont="1" applyFill="1" applyBorder="1" applyAlignment="1">
      <alignment horizontal="center" vertical="center" wrapText="1"/>
      <protection/>
    </xf>
    <xf numFmtId="49" fontId="37" fillId="0" borderId="21" xfId="98" applyNumberFormat="1" applyFont="1" applyFill="1" applyBorder="1" applyAlignment="1">
      <alignment horizontal="center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 applyProtection="1">
      <alignment vertical="center" wrapText="1"/>
      <protection/>
    </xf>
    <xf numFmtId="0" fontId="6" fillId="0" borderId="25" xfId="0" applyFont="1" applyBorder="1" applyAlignment="1" applyProtection="1">
      <alignment vertical="center" wrapText="1"/>
      <protection/>
    </xf>
    <xf numFmtId="0" fontId="6" fillId="0" borderId="26" xfId="0" applyFont="1" applyBorder="1" applyAlignment="1" applyProtection="1">
      <alignment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4" xfId="0" applyFont="1" applyFill="1" applyBorder="1" applyAlignment="1">
      <alignment horizontal="left" vertical="center" wrapText="1" indent="2"/>
    </xf>
    <xf numFmtId="0" fontId="17" fillId="0" borderId="25" xfId="0" applyFont="1" applyFill="1" applyBorder="1" applyAlignment="1">
      <alignment horizontal="left" vertical="center" wrapText="1" indent="2"/>
    </xf>
    <xf numFmtId="0" fontId="17" fillId="0" borderId="26" xfId="0" applyFont="1" applyFill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5" t="s">
        <v>117</v>
      </c>
      <c r="C3" s="125"/>
      <c r="D3" s="125"/>
      <c r="E3" s="125"/>
      <c r="F3" s="125"/>
      <c r="G3" s="125"/>
      <c r="H3" s="125"/>
    </row>
    <row r="4" spans="2:8" ht="14.2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125"/>
      <c r="C5" s="125"/>
      <c r="D5" s="125"/>
      <c r="E5" s="125"/>
      <c r="F5" s="125"/>
      <c r="G5" s="125"/>
      <c r="H5" s="125"/>
    </row>
    <row r="6" spans="2:8" ht="18.75" customHeight="1">
      <c r="B6" s="12"/>
      <c r="C6" s="125" t="s">
        <v>211</v>
      </c>
      <c r="D6" s="125"/>
      <c r="E6" s="125"/>
      <c r="F6" s="125"/>
      <c r="G6" s="125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7" t="s">
        <v>14</v>
      </c>
      <c r="C12" s="122"/>
      <c r="D12" s="123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41" t="s">
        <v>123</v>
      </c>
      <c r="C14" s="142"/>
      <c r="D14" s="143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9" t="s">
        <v>17</v>
      </c>
      <c r="G16" s="140"/>
      <c r="H16" s="140"/>
    </row>
    <row r="17" spans="1:8" ht="12.75" customHeight="1">
      <c r="A17" s="34"/>
      <c r="B17" s="141" t="s">
        <v>18</v>
      </c>
      <c r="C17" s="142"/>
      <c r="D17" s="143"/>
      <c r="E17" s="149" t="s">
        <v>120</v>
      </c>
      <c r="F17" s="137" t="s">
        <v>166</v>
      </c>
      <c r="G17" s="138"/>
      <c r="H17" s="138"/>
    </row>
    <row r="18" spans="1:5" ht="12.75" customHeight="1">
      <c r="A18" s="34"/>
      <c r="B18" s="141" t="s">
        <v>19</v>
      </c>
      <c r="C18" s="142"/>
      <c r="D18" s="143"/>
      <c r="E18" s="149"/>
    </row>
    <row r="19" spans="1:8" ht="12.75" customHeight="1">
      <c r="A19" s="34"/>
      <c r="B19" s="141" t="s">
        <v>168</v>
      </c>
      <c r="C19" s="142"/>
      <c r="D19" s="143"/>
      <c r="E19" s="149"/>
      <c r="F19" s="144"/>
      <c r="G19" s="145"/>
      <c r="H19" s="145"/>
    </row>
    <row r="20" spans="1:8" ht="12.75" customHeight="1">
      <c r="A20" s="34"/>
      <c r="B20" s="146"/>
      <c r="C20" s="147"/>
      <c r="D20" s="148"/>
      <c r="E20" s="149"/>
      <c r="F20" s="139"/>
      <c r="G20" s="140"/>
      <c r="H20" s="140"/>
    </row>
    <row r="21" spans="1:8" ht="12.75" customHeight="1">
      <c r="A21" s="34"/>
      <c r="B21" s="25"/>
      <c r="C21" s="26"/>
      <c r="D21" s="34"/>
      <c r="E21" s="35"/>
      <c r="F21" s="139"/>
      <c r="G21" s="140"/>
      <c r="H21" s="140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53" t="s">
        <v>21</v>
      </c>
      <c r="C33" s="154"/>
      <c r="D33" s="161" t="s">
        <v>212</v>
      </c>
      <c r="E33" s="161"/>
      <c r="F33" s="161"/>
      <c r="G33" s="161"/>
      <c r="H33" s="162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63" t="s">
        <v>213</v>
      </c>
      <c r="E35" s="163"/>
      <c r="F35" s="163"/>
      <c r="G35" s="163"/>
      <c r="H35" s="128"/>
      <c r="I35" s="28"/>
    </row>
    <row r="36" spans="1:9" ht="12.75" customHeight="1">
      <c r="A36" s="34"/>
      <c r="B36" s="27"/>
      <c r="C36" s="28"/>
      <c r="D36" s="163"/>
      <c r="E36" s="163"/>
      <c r="F36" s="163"/>
      <c r="G36" s="163"/>
      <c r="H36" s="128"/>
      <c r="I36" s="28"/>
    </row>
    <row r="37" spans="1:8" ht="12.75" customHeight="1">
      <c r="A37" s="34"/>
      <c r="B37" s="155"/>
      <c r="C37" s="156"/>
      <c r="D37" s="156"/>
      <c r="E37" s="156"/>
      <c r="F37" s="156"/>
      <c r="G37" s="156"/>
      <c r="H37" s="157"/>
    </row>
    <row r="38" spans="1:8" ht="12.75" customHeight="1">
      <c r="A38" s="34"/>
      <c r="B38" s="150" t="s">
        <v>23</v>
      </c>
      <c r="C38" s="151"/>
      <c r="D38" s="151"/>
      <c r="E38" s="151"/>
      <c r="F38" s="151"/>
      <c r="G38" s="151"/>
      <c r="H38" s="152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58"/>
      <c r="C40" s="159"/>
      <c r="D40" s="159"/>
      <c r="E40" s="159"/>
      <c r="F40" s="159"/>
      <c r="G40" s="159"/>
      <c r="H40" s="160"/>
      <c r="I40" s="28"/>
    </row>
    <row r="41" spans="1:9" ht="12.75" customHeight="1">
      <c r="A41" s="34"/>
      <c r="B41" s="150" t="s">
        <v>24</v>
      </c>
      <c r="C41" s="151"/>
      <c r="D41" s="151"/>
      <c r="E41" s="151"/>
      <c r="F41" s="151"/>
      <c r="G41" s="151"/>
      <c r="H41" s="152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&amp;L5A7FBAB2&amp;C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20" t="s">
        <v>193</v>
      </c>
      <c r="B1" s="120"/>
      <c r="C1" s="120"/>
      <c r="D1" s="120"/>
      <c r="E1" s="120"/>
      <c r="F1" s="120"/>
      <c r="G1" s="120"/>
      <c r="H1" s="120"/>
      <c r="I1" s="120"/>
      <c r="J1" s="120"/>
      <c r="L1" s="89"/>
    </row>
    <row r="2" spans="1:12" s="4" customFormat="1" ht="30" customHeight="1">
      <c r="A2" s="112" t="s">
        <v>4</v>
      </c>
      <c r="B2" s="112"/>
      <c r="C2" s="112"/>
      <c r="D2" s="121" t="s">
        <v>26</v>
      </c>
      <c r="E2" s="113" t="s">
        <v>121</v>
      </c>
      <c r="F2" s="113"/>
      <c r="G2" s="113"/>
      <c r="H2" s="113" t="s">
        <v>108</v>
      </c>
      <c r="I2" s="113"/>
      <c r="J2" s="115" t="s">
        <v>27</v>
      </c>
      <c r="K2" s="115"/>
      <c r="L2" s="98"/>
    </row>
    <row r="3" spans="1:12" s="4" customFormat="1" ht="30.75" customHeight="1">
      <c r="A3" s="112"/>
      <c r="B3" s="112"/>
      <c r="C3" s="112"/>
      <c r="D3" s="121"/>
      <c r="E3" s="115" t="s">
        <v>0</v>
      </c>
      <c r="F3" s="114" t="s">
        <v>153</v>
      </c>
      <c r="G3" s="114"/>
      <c r="H3" s="113"/>
      <c r="I3" s="113"/>
      <c r="J3" s="115"/>
      <c r="K3" s="115"/>
      <c r="L3" s="98"/>
    </row>
    <row r="4" spans="1:12" s="4" customFormat="1" ht="120" customHeight="1">
      <c r="A4" s="112"/>
      <c r="B4" s="112"/>
      <c r="C4" s="112"/>
      <c r="D4" s="121"/>
      <c r="E4" s="115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258</v>
      </c>
      <c r="F6" s="104">
        <v>90</v>
      </c>
      <c r="G6" s="104">
        <v>2</v>
      </c>
      <c r="H6" s="104">
        <v>114</v>
      </c>
      <c r="I6" s="104" t="s">
        <v>93</v>
      </c>
      <c r="J6" s="104">
        <v>144</v>
      </c>
      <c r="K6" s="84">
        <v>84</v>
      </c>
      <c r="L6" s="91">
        <f>E6-F6</f>
        <v>168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509</v>
      </c>
      <c r="F7" s="104">
        <v>477</v>
      </c>
      <c r="G7" s="104">
        <v>3</v>
      </c>
      <c r="H7" s="104">
        <v>439</v>
      </c>
      <c r="I7" s="104">
        <v>363</v>
      </c>
      <c r="J7" s="104">
        <v>70</v>
      </c>
      <c r="K7" s="84"/>
      <c r="L7" s="91">
        <f>E7-F7</f>
        <v>32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>
        <v>1</v>
      </c>
      <c r="F8" s="104">
        <v>1</v>
      </c>
      <c r="G8" s="104"/>
      <c r="H8" s="104">
        <v>1</v>
      </c>
      <c r="I8" s="104"/>
      <c r="J8" s="104"/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63</v>
      </c>
      <c r="F9" s="104">
        <v>44</v>
      </c>
      <c r="G9" s="104"/>
      <c r="H9" s="85">
        <v>50</v>
      </c>
      <c r="I9" s="104">
        <v>39</v>
      </c>
      <c r="J9" s="104">
        <v>13</v>
      </c>
      <c r="K9" s="84"/>
      <c r="L9" s="91">
        <f>E9-F9</f>
        <v>19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>
        <v>1</v>
      </c>
      <c r="F10" s="104"/>
      <c r="G10" s="104"/>
      <c r="H10" s="104"/>
      <c r="I10" s="104"/>
      <c r="J10" s="104">
        <v>1</v>
      </c>
      <c r="K10" s="84"/>
      <c r="L10" s="91">
        <f>E10-F10</f>
        <v>1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26</v>
      </c>
      <c r="F12" s="104">
        <v>24</v>
      </c>
      <c r="G12" s="104"/>
      <c r="H12" s="104">
        <v>23</v>
      </c>
      <c r="I12" s="104">
        <v>16</v>
      </c>
      <c r="J12" s="104">
        <v>3</v>
      </c>
      <c r="K12" s="84"/>
      <c r="L12" s="91">
        <f>E12-F12</f>
        <v>2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>
        <v>1</v>
      </c>
      <c r="F13" s="104"/>
      <c r="G13" s="104"/>
      <c r="H13" s="104"/>
      <c r="I13" s="104"/>
      <c r="J13" s="104">
        <v>1</v>
      </c>
      <c r="K13" s="84"/>
      <c r="L13" s="91">
        <f>E13-F13</f>
        <v>1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>
        <v>13</v>
      </c>
      <c r="F14" s="107">
        <v>13</v>
      </c>
      <c r="G14" s="107"/>
      <c r="H14" s="107">
        <v>6</v>
      </c>
      <c r="I14" s="107">
        <v>6</v>
      </c>
      <c r="J14" s="107">
        <v>7</v>
      </c>
      <c r="K14" s="94"/>
      <c r="L14" s="91">
        <f>E14-F14</f>
        <v>0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>E15-F15</f>
        <v>0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872</v>
      </c>
      <c r="F16" s="86">
        <f>SUM(F6:F15)</f>
        <v>649</v>
      </c>
      <c r="G16" s="86">
        <f>SUM(G6:G15)</f>
        <v>5</v>
      </c>
      <c r="H16" s="86">
        <f>SUM(H6:H15)</f>
        <v>633</v>
      </c>
      <c r="I16" s="86">
        <f>SUM(I6:I15)</f>
        <v>424</v>
      </c>
      <c r="J16" s="86">
        <f>SUM(J6:J15)</f>
        <v>239</v>
      </c>
      <c r="K16" s="86">
        <f>SUM(K6:K15)</f>
        <v>84</v>
      </c>
      <c r="L16" s="91">
        <f>E16-F16</f>
        <v>223</v>
      </c>
    </row>
    <row r="17" spans="1:12" ht="16.5" customHeight="1">
      <c r="A17" s="170" t="s">
        <v>58</v>
      </c>
      <c r="B17" s="116" t="s">
        <v>31</v>
      </c>
      <c r="C17" s="117"/>
      <c r="D17" s="39">
        <v>12</v>
      </c>
      <c r="E17" s="84">
        <v>19</v>
      </c>
      <c r="F17" s="84">
        <v>15</v>
      </c>
      <c r="G17" s="84"/>
      <c r="H17" s="84">
        <v>7</v>
      </c>
      <c r="I17" s="84">
        <v>3</v>
      </c>
      <c r="J17" s="84">
        <v>12</v>
      </c>
      <c r="K17" s="84"/>
      <c r="L17" s="91">
        <f>E17-F17</f>
        <v>4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5</v>
      </c>
      <c r="F18" s="84">
        <v>3</v>
      </c>
      <c r="G18" s="84"/>
      <c r="H18" s="84">
        <v>5</v>
      </c>
      <c r="I18" s="84">
        <v>3</v>
      </c>
      <c r="J18" s="84"/>
      <c r="K18" s="84"/>
      <c r="L18" s="91">
        <f>E18-F18</f>
        <v>2</v>
      </c>
    </row>
    <row r="19" spans="1:12" ht="26.25" customHeight="1">
      <c r="A19" s="171"/>
      <c r="B19" s="116" t="s">
        <v>210</v>
      </c>
      <c r="C19" s="117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1"/>
      <c r="B21" s="116" t="s">
        <v>173</v>
      </c>
      <c r="C21" s="117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16" t="s">
        <v>34</v>
      </c>
      <c r="C22" s="117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16" t="s">
        <v>195</v>
      </c>
      <c r="C23" s="117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16" t="s">
        <v>128</v>
      </c>
      <c r="C24" s="117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21</v>
      </c>
      <c r="F25" s="94">
        <v>16</v>
      </c>
      <c r="G25" s="94"/>
      <c r="H25" s="94">
        <v>9</v>
      </c>
      <c r="I25" s="94">
        <v>3</v>
      </c>
      <c r="J25" s="94">
        <v>12</v>
      </c>
      <c r="K25" s="94"/>
      <c r="L25" s="91">
        <f>E25-F25</f>
        <v>5</v>
      </c>
    </row>
    <row r="26" spans="1:12" ht="18" customHeight="1">
      <c r="A26" s="165" t="s">
        <v>113</v>
      </c>
      <c r="B26" s="116" t="s">
        <v>127</v>
      </c>
      <c r="C26" s="117"/>
      <c r="D26" s="39">
        <v>21</v>
      </c>
      <c r="E26" s="84">
        <v>54</v>
      </c>
      <c r="F26" s="84">
        <v>47</v>
      </c>
      <c r="G26" s="84"/>
      <c r="H26" s="84">
        <v>28</v>
      </c>
      <c r="I26" s="84">
        <v>19</v>
      </c>
      <c r="J26" s="84">
        <v>26</v>
      </c>
      <c r="K26" s="84"/>
      <c r="L26" s="91">
        <f>E26-F26</f>
        <v>7</v>
      </c>
    </row>
    <row r="27" spans="1:12" ht="26.25" customHeight="1">
      <c r="A27" s="165"/>
      <c r="B27" s="116" t="s">
        <v>210</v>
      </c>
      <c r="C27" s="117"/>
      <c r="D27" s="39">
        <v>22</v>
      </c>
      <c r="E27" s="94">
        <v>7</v>
      </c>
      <c r="F27" s="94">
        <v>2</v>
      </c>
      <c r="G27" s="94"/>
      <c r="H27" s="94">
        <v>1</v>
      </c>
      <c r="I27" s="94"/>
      <c r="J27" s="94">
        <v>6</v>
      </c>
      <c r="K27" s="94"/>
      <c r="L27" s="91">
        <f>E27-F27</f>
        <v>5</v>
      </c>
    </row>
    <row r="28" spans="1:12" ht="15.75" customHeight="1">
      <c r="A28" s="165"/>
      <c r="B28" s="116" t="s">
        <v>31</v>
      </c>
      <c r="C28" s="117"/>
      <c r="D28" s="39">
        <v>23</v>
      </c>
      <c r="E28" s="84">
        <v>328</v>
      </c>
      <c r="F28" s="84">
        <v>294</v>
      </c>
      <c r="G28" s="84">
        <v>1</v>
      </c>
      <c r="H28" s="84">
        <v>209</v>
      </c>
      <c r="I28" s="84">
        <v>194</v>
      </c>
      <c r="J28" s="84">
        <v>119</v>
      </c>
      <c r="K28" s="84"/>
      <c r="L28" s="91">
        <f>E28-F28</f>
        <v>34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450</v>
      </c>
      <c r="F29" s="84">
        <v>194</v>
      </c>
      <c r="G29" s="84"/>
      <c r="H29" s="84">
        <v>313</v>
      </c>
      <c r="I29" s="84">
        <v>254</v>
      </c>
      <c r="J29" s="84">
        <v>137</v>
      </c>
      <c r="K29" s="84">
        <v>29</v>
      </c>
      <c r="L29" s="91">
        <f>E29-F29</f>
        <v>256</v>
      </c>
    </row>
    <row r="30" spans="1:12" ht="17.25" customHeight="1">
      <c r="A30" s="165"/>
      <c r="B30" s="116" t="s">
        <v>32</v>
      </c>
      <c r="C30" s="117"/>
      <c r="D30" s="39">
        <v>25</v>
      </c>
      <c r="E30" s="84">
        <v>28</v>
      </c>
      <c r="F30" s="84">
        <v>26</v>
      </c>
      <c r="G30" s="84"/>
      <c r="H30" s="84">
        <v>24</v>
      </c>
      <c r="I30" s="84">
        <v>20</v>
      </c>
      <c r="J30" s="84">
        <v>4</v>
      </c>
      <c r="K30" s="84"/>
      <c r="L30" s="91">
        <f>E30-F30</f>
        <v>2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30</v>
      </c>
      <c r="F31" s="84">
        <v>20</v>
      </c>
      <c r="G31" s="84"/>
      <c r="H31" s="84">
        <v>20</v>
      </c>
      <c r="I31" s="84">
        <v>18</v>
      </c>
      <c r="J31" s="84">
        <v>10</v>
      </c>
      <c r="K31" s="84"/>
      <c r="L31" s="91">
        <f>E31-F31</f>
        <v>10</v>
      </c>
    </row>
    <row r="32" spans="1:12" ht="18" customHeight="1">
      <c r="A32" s="165"/>
      <c r="B32" s="116" t="s">
        <v>33</v>
      </c>
      <c r="C32" s="117"/>
      <c r="D32" s="39">
        <v>27</v>
      </c>
      <c r="E32" s="84">
        <v>5</v>
      </c>
      <c r="F32" s="84">
        <v>3</v>
      </c>
      <c r="G32" s="84"/>
      <c r="H32" s="84">
        <v>4</v>
      </c>
      <c r="I32" s="84">
        <v>2</v>
      </c>
      <c r="J32" s="84">
        <v>1</v>
      </c>
      <c r="K32" s="84"/>
      <c r="L32" s="91">
        <f>E32-F32</f>
        <v>2</v>
      </c>
    </row>
    <row r="33" spans="1:12" ht="26.25" customHeight="1">
      <c r="A33" s="165"/>
      <c r="B33" s="116" t="s">
        <v>174</v>
      </c>
      <c r="C33" s="117"/>
      <c r="D33" s="39">
        <v>28</v>
      </c>
      <c r="E33" s="84">
        <v>2</v>
      </c>
      <c r="F33" s="84"/>
      <c r="G33" s="84"/>
      <c r="H33" s="84">
        <v>2</v>
      </c>
      <c r="I33" s="84"/>
      <c r="J33" s="84"/>
      <c r="K33" s="84"/>
      <c r="L33" s="91">
        <f>E33-F33</f>
        <v>2</v>
      </c>
    </row>
    <row r="34" spans="1:12" ht="18" customHeight="1">
      <c r="A34" s="165"/>
      <c r="B34" s="116" t="s">
        <v>34</v>
      </c>
      <c r="C34" s="117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5"/>
      <c r="B35" s="116" t="s">
        <v>195</v>
      </c>
      <c r="C35" s="117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12</v>
      </c>
      <c r="F36" s="84">
        <v>7</v>
      </c>
      <c r="G36" s="84"/>
      <c r="H36" s="84">
        <v>7</v>
      </c>
      <c r="I36" s="84">
        <v>4</v>
      </c>
      <c r="J36" s="84">
        <v>5</v>
      </c>
      <c r="K36" s="84"/>
      <c r="L36" s="91">
        <f>E36-F36</f>
        <v>5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21</v>
      </c>
      <c r="F37" s="84">
        <v>15</v>
      </c>
      <c r="G37" s="84"/>
      <c r="H37" s="84">
        <v>14</v>
      </c>
      <c r="I37" s="84">
        <v>12</v>
      </c>
      <c r="J37" s="84">
        <v>7</v>
      </c>
      <c r="K37" s="84"/>
      <c r="L37" s="91">
        <f>E37-F37</f>
        <v>6</v>
      </c>
    </row>
    <row r="38" spans="1:12" ht="40.5" customHeight="1">
      <c r="A38" s="165"/>
      <c r="B38" s="116" t="s">
        <v>140</v>
      </c>
      <c r="C38" s="117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5"/>
      <c r="B39" s="116" t="s">
        <v>214</v>
      </c>
      <c r="C39" s="117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718</v>
      </c>
      <c r="F40" s="94">
        <v>426</v>
      </c>
      <c r="G40" s="94">
        <v>1</v>
      </c>
      <c r="H40" s="94">
        <v>408</v>
      </c>
      <c r="I40" s="94">
        <v>310</v>
      </c>
      <c r="J40" s="94">
        <v>310</v>
      </c>
      <c r="K40" s="94">
        <v>29</v>
      </c>
      <c r="L40" s="91">
        <f>E40-F40</f>
        <v>292</v>
      </c>
    </row>
    <row r="41" spans="1:12" ht="18.75" customHeight="1">
      <c r="A41" s="124" t="s">
        <v>43</v>
      </c>
      <c r="B41" s="119" t="s">
        <v>44</v>
      </c>
      <c r="C41" s="119"/>
      <c r="D41" s="39">
        <v>36</v>
      </c>
      <c r="E41" s="84">
        <v>732</v>
      </c>
      <c r="F41" s="84">
        <v>665</v>
      </c>
      <c r="G41" s="84"/>
      <c r="H41" s="84">
        <v>516</v>
      </c>
      <c r="I41" s="84" t="s">
        <v>93</v>
      </c>
      <c r="J41" s="84">
        <v>216</v>
      </c>
      <c r="K41" s="84"/>
      <c r="L41" s="91">
        <f>E41-F41</f>
        <v>67</v>
      </c>
    </row>
    <row r="42" spans="1:12" ht="16.5" customHeight="1">
      <c r="A42" s="124"/>
      <c r="B42" s="175" t="s">
        <v>47</v>
      </c>
      <c r="C42" s="176"/>
      <c r="D42" s="39">
        <v>37</v>
      </c>
      <c r="E42" s="84">
        <v>16</v>
      </c>
      <c r="F42" s="84">
        <v>15</v>
      </c>
      <c r="G42" s="84"/>
      <c r="H42" s="84">
        <v>12</v>
      </c>
      <c r="I42" s="84" t="s">
        <v>93</v>
      </c>
      <c r="J42" s="84">
        <v>4</v>
      </c>
      <c r="K42" s="84"/>
      <c r="L42" s="91">
        <f>E42-F42</f>
        <v>1</v>
      </c>
    </row>
    <row r="43" spans="1:12" ht="26.25" customHeight="1">
      <c r="A43" s="124"/>
      <c r="B43" s="164" t="s">
        <v>42</v>
      </c>
      <c r="C43" s="164"/>
      <c r="D43" s="39">
        <v>38</v>
      </c>
      <c r="E43" s="84">
        <v>3</v>
      </c>
      <c r="F43" s="84">
        <v>1</v>
      </c>
      <c r="G43" s="84"/>
      <c r="H43" s="84">
        <v>3</v>
      </c>
      <c r="I43" s="84">
        <v>3</v>
      </c>
      <c r="J43" s="84"/>
      <c r="K43" s="84"/>
      <c r="L43" s="91">
        <f>E43-F43</f>
        <v>2</v>
      </c>
    </row>
    <row r="44" spans="1:12" ht="15.75" customHeight="1">
      <c r="A44" s="124"/>
      <c r="B44" s="166" t="s">
        <v>195</v>
      </c>
      <c r="C44" s="167"/>
      <c r="D44" s="39">
        <v>39</v>
      </c>
      <c r="E44" s="84">
        <v>2</v>
      </c>
      <c r="F44" s="84">
        <v>2</v>
      </c>
      <c r="G44" s="84"/>
      <c r="H44" s="84">
        <v>2</v>
      </c>
      <c r="I44" s="84">
        <v>2</v>
      </c>
      <c r="J44" s="84"/>
      <c r="K44" s="84"/>
      <c r="L44" s="91">
        <f>E44-F44</f>
        <v>0</v>
      </c>
    </row>
    <row r="45" spans="1:12" ht="17.25" customHeight="1">
      <c r="A45" s="124"/>
      <c r="B45" s="6" t="s">
        <v>36</v>
      </c>
      <c r="C45" s="70"/>
      <c r="D45" s="39">
        <v>40</v>
      </c>
      <c r="E45" s="84">
        <f>E41+E43+E44</f>
        <v>737</v>
      </c>
      <c r="F45" s="84">
        <f aca="true" t="shared" si="0" ref="F45:K45">F41+F43+F44</f>
        <v>668</v>
      </c>
      <c r="G45" s="84">
        <f t="shared" si="0"/>
        <v>0</v>
      </c>
      <c r="H45" s="84">
        <f t="shared" si="0"/>
        <v>521</v>
      </c>
      <c r="I45" s="84">
        <f>I43+I44</f>
        <v>5</v>
      </c>
      <c r="J45" s="84">
        <f t="shared" si="0"/>
        <v>216</v>
      </c>
      <c r="K45" s="84">
        <f t="shared" si="0"/>
        <v>0</v>
      </c>
      <c r="L45" s="91">
        <f>E45-F45</f>
        <v>69</v>
      </c>
    </row>
    <row r="46" spans="1:12" ht="15.75">
      <c r="A46" s="118" t="s">
        <v>196</v>
      </c>
      <c r="B46" s="118"/>
      <c r="C46" s="118"/>
      <c r="D46" s="39">
        <v>41</v>
      </c>
      <c r="E46" s="84">
        <f aca="true" t="shared" si="1" ref="E46:K46">E16+E25+E40+E45</f>
        <v>2348</v>
      </c>
      <c r="F46" s="84">
        <f t="shared" si="1"/>
        <v>1759</v>
      </c>
      <c r="G46" s="84">
        <f t="shared" si="1"/>
        <v>6</v>
      </c>
      <c r="H46" s="84">
        <f t="shared" si="1"/>
        <v>1571</v>
      </c>
      <c r="I46" s="84">
        <f t="shared" si="1"/>
        <v>742</v>
      </c>
      <c r="J46" s="84">
        <f t="shared" si="1"/>
        <v>777</v>
      </c>
      <c r="K46" s="84">
        <f t="shared" si="1"/>
        <v>113</v>
      </c>
      <c r="L46" s="91">
        <f>E46-F46</f>
        <v>589</v>
      </c>
    </row>
    <row r="47" spans="1:3" ht="15.75">
      <c r="A47" s="41"/>
      <c r="B47" s="42"/>
      <c r="C47" s="42"/>
    </row>
  </sheetData>
  <sheetProtection/>
  <mergeCells count="47">
    <mergeCell ref="A5:C5"/>
    <mergeCell ref="B15:C15"/>
    <mergeCell ref="B10:C10"/>
    <mergeCell ref="A6:A16"/>
    <mergeCell ref="B6:C6"/>
    <mergeCell ref="B7:C7"/>
    <mergeCell ref="B8:C8"/>
    <mergeCell ref="B13:C13"/>
    <mergeCell ref="B9:C9"/>
    <mergeCell ref="B11:C11"/>
    <mergeCell ref="B33:C33"/>
    <mergeCell ref="B21:C21"/>
    <mergeCell ref="B12:C12"/>
    <mergeCell ref="B14:C14"/>
    <mergeCell ref="B17:C17"/>
    <mergeCell ref="B34:C34"/>
    <mergeCell ref="B36:C36"/>
    <mergeCell ref="B37:C37"/>
    <mergeCell ref="B42:C42"/>
    <mergeCell ref="B35:C35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&amp;L5A7FBAB2&amp;C&amp;R2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16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13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129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/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/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20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39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45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>
        <v>12</v>
      </c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>
        <v>16</v>
      </c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>
        <v>13</v>
      </c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52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/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/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1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2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>
        <v>10</v>
      </c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187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21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18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>
        <v>9</v>
      </c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>
        <v>6</v>
      </c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/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/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/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/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/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/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18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39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3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/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3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/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14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13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3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  <mergeCell ref="B44:E44"/>
    <mergeCell ref="A44:A5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0:E30"/>
    <mergeCell ref="C17:E17"/>
    <mergeCell ref="C18:E18"/>
    <mergeCell ref="C41:E41"/>
    <mergeCell ref="C35:E35"/>
    <mergeCell ref="C36:E36"/>
    <mergeCell ref="B28:E28"/>
    <mergeCell ref="C40:E40"/>
    <mergeCell ref="C37:E37"/>
    <mergeCell ref="B38:E38"/>
    <mergeCell ref="C59:E59"/>
    <mergeCell ref="B55:B59"/>
    <mergeCell ref="C55:E55"/>
    <mergeCell ref="C56:E56"/>
    <mergeCell ref="C57:E57"/>
    <mergeCell ref="C58:E58"/>
    <mergeCell ref="B46:B50"/>
    <mergeCell ref="C47:C48"/>
    <mergeCell ref="C34:E34"/>
    <mergeCell ref="C39:E39"/>
    <mergeCell ref="C43:E43"/>
    <mergeCell ref="C46:E46"/>
    <mergeCell ref="C50:E50"/>
    <mergeCell ref="B39:B43"/>
    <mergeCell ref="C42:E42"/>
    <mergeCell ref="D47:E47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4" r:id="rId1"/>
  <headerFooter alignWithMargins="0">
    <oddFooter>&amp;L5A7FBAB2&amp;C&amp;R3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114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96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15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15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>
        <v>1</v>
      </c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/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6</v>
      </c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1</v>
      </c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1</v>
      </c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/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9</v>
      </c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251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2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1</v>
      </c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>
        <v>4</v>
      </c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/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>
        <v>1</v>
      </c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21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/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</v>
      </c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/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45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193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168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500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218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/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423973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215364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4</v>
      </c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/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57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7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5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5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29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1275</v>
      </c>
      <c r="F58" s="110">
        <f>F59+F62+F63+F64</f>
        <v>248</v>
      </c>
      <c r="G58" s="110">
        <f>G59+G62+G63+G64</f>
        <v>34</v>
      </c>
      <c r="H58" s="110">
        <f>H59+H62+H63+H64</f>
        <v>11</v>
      </c>
      <c r="I58" s="110">
        <f>I59+I62+I63+I64</f>
        <v>3</v>
      </c>
    </row>
    <row r="59" spans="1:9" ht="13.5" customHeight="1">
      <c r="A59" s="222" t="s">
        <v>104</v>
      </c>
      <c r="B59" s="222"/>
      <c r="C59" s="222"/>
      <c r="D59" s="222"/>
      <c r="E59" s="94">
        <v>573</v>
      </c>
      <c r="F59" s="94">
        <v>38</v>
      </c>
      <c r="G59" s="94">
        <v>13</v>
      </c>
      <c r="H59" s="94">
        <v>8</v>
      </c>
      <c r="I59" s="94">
        <v>1</v>
      </c>
    </row>
    <row r="60" spans="1:9" ht="13.5" customHeight="1">
      <c r="A60" s="327" t="s">
        <v>204</v>
      </c>
      <c r="B60" s="328"/>
      <c r="C60" s="328"/>
      <c r="D60" s="329"/>
      <c r="E60" s="86">
        <v>67</v>
      </c>
      <c r="F60" s="86">
        <v>25</v>
      </c>
      <c r="G60" s="86">
        <v>13</v>
      </c>
      <c r="H60" s="86">
        <v>8</v>
      </c>
      <c r="I60" s="86">
        <v>1</v>
      </c>
    </row>
    <row r="61" spans="1:9" ht="13.5" customHeight="1">
      <c r="A61" s="327" t="s">
        <v>205</v>
      </c>
      <c r="B61" s="328"/>
      <c r="C61" s="328"/>
      <c r="D61" s="329"/>
      <c r="E61" s="86">
        <v>436</v>
      </c>
      <c r="F61" s="86">
        <v>3</v>
      </c>
      <c r="G61" s="86"/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7</v>
      </c>
      <c r="F62" s="84">
        <v>2</v>
      </c>
      <c r="G62" s="84"/>
      <c r="H62" s="84"/>
      <c r="I62" s="84"/>
    </row>
    <row r="63" spans="1:9" ht="13.5" customHeight="1">
      <c r="A63" s="330" t="s">
        <v>105</v>
      </c>
      <c r="B63" s="330"/>
      <c r="C63" s="330"/>
      <c r="D63" s="330"/>
      <c r="E63" s="84">
        <v>179</v>
      </c>
      <c r="F63" s="84">
        <v>203</v>
      </c>
      <c r="G63" s="84">
        <v>21</v>
      </c>
      <c r="H63" s="84">
        <v>3</v>
      </c>
      <c r="I63" s="84">
        <v>2</v>
      </c>
    </row>
    <row r="64" spans="1:9" ht="13.5" customHeight="1">
      <c r="A64" s="222" t="s">
        <v>109</v>
      </c>
      <c r="B64" s="222"/>
      <c r="C64" s="222"/>
      <c r="D64" s="222"/>
      <c r="E64" s="84">
        <v>516</v>
      </c>
      <c r="F64" s="84">
        <v>5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32">
        <v>910</v>
      </c>
      <c r="G68" s="133">
        <v>4206637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30">
        <v>2</v>
      </c>
      <c r="F69" s="134">
        <v>451</v>
      </c>
      <c r="G69" s="135">
        <v>3436300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30">
        <v>3</v>
      </c>
      <c r="F70" s="134">
        <v>459</v>
      </c>
      <c r="G70" s="135">
        <v>770337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31">
        <v>4</v>
      </c>
      <c r="F71" s="136">
        <v>253</v>
      </c>
      <c r="G71" s="133">
        <v>137158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30">
        <v>5</v>
      </c>
      <c r="F72" s="134">
        <v>1</v>
      </c>
      <c r="G72" s="135">
        <v>1135</v>
      </c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30">
        <v>6</v>
      </c>
      <c r="F73" s="134"/>
      <c r="G73" s="135"/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30">
        <v>7</v>
      </c>
      <c r="F74" s="134"/>
      <c r="G74" s="135"/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D38:G38"/>
    <mergeCell ref="D39:G39"/>
    <mergeCell ref="D30:G30"/>
    <mergeCell ref="D31:G31"/>
    <mergeCell ref="B16:G16"/>
    <mergeCell ref="B17:G17"/>
    <mergeCell ref="C9:G9"/>
    <mergeCell ref="B11:G11"/>
    <mergeCell ref="B12:G12"/>
    <mergeCell ref="B14:G14"/>
    <mergeCell ref="C6:G6"/>
    <mergeCell ref="C7:G7"/>
    <mergeCell ref="C8:G8"/>
    <mergeCell ref="B15:G15"/>
    <mergeCell ref="B18:G18"/>
    <mergeCell ref="B21:G21"/>
    <mergeCell ref="B25:C27"/>
    <mergeCell ref="B24:G24"/>
    <mergeCell ref="D26:G26"/>
    <mergeCell ref="B19:G19"/>
    <mergeCell ref="B20:G20"/>
    <mergeCell ref="A73:B74"/>
    <mergeCell ref="C72:D72"/>
    <mergeCell ref="C73:D73"/>
    <mergeCell ref="C74:D74"/>
    <mergeCell ref="B23:G23"/>
    <mergeCell ref="B22:G22"/>
    <mergeCell ref="B45:G45"/>
    <mergeCell ref="B36:G36"/>
    <mergeCell ref="D40:G40"/>
    <mergeCell ref="B40:C42"/>
    <mergeCell ref="D32:G32"/>
    <mergeCell ref="B33:G33"/>
    <mergeCell ref="B34:G34"/>
    <mergeCell ref="B35:G35"/>
    <mergeCell ref="A71:B72"/>
    <mergeCell ref="A69:B70"/>
    <mergeCell ref="D25:G25"/>
    <mergeCell ref="D27:G27"/>
    <mergeCell ref="C70:D70"/>
    <mergeCell ref="B31:C32"/>
    <mergeCell ref="B28:C30"/>
    <mergeCell ref="D28:G28"/>
    <mergeCell ref="A25:A36"/>
    <mergeCell ref="D29:G29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7" r:id="rId1"/>
  <headerFooter alignWithMargins="0">
    <oddFooter>&amp;L5A7FBAB2&amp;C&amp;R4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14.543114543114543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35.14644351464435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0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9.35483870967742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0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89.3121091529278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314.2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469.6</v>
      </c>
    </row>
    <row r="11" spans="1:4" ht="16.5" customHeight="1">
      <c r="A11" s="212" t="s">
        <v>62</v>
      </c>
      <c r="B11" s="214"/>
      <c r="C11" s="10">
        <v>9</v>
      </c>
      <c r="D11" s="84">
        <v>62</v>
      </c>
    </row>
    <row r="12" spans="1:4" ht="16.5" customHeight="1">
      <c r="A12" s="330" t="s">
        <v>104</v>
      </c>
      <c r="B12" s="330"/>
      <c r="C12" s="10">
        <v>10</v>
      </c>
      <c r="D12" s="84">
        <v>44</v>
      </c>
    </row>
    <row r="13" spans="1:4" ht="16.5" customHeight="1">
      <c r="A13" s="327" t="s">
        <v>204</v>
      </c>
      <c r="B13" s="329"/>
      <c r="C13" s="10">
        <v>11</v>
      </c>
      <c r="D13" s="94">
        <v>178</v>
      </c>
    </row>
    <row r="14" spans="1:4" ht="16.5" customHeight="1">
      <c r="A14" s="327" t="s">
        <v>205</v>
      </c>
      <c r="B14" s="329"/>
      <c r="C14" s="10">
        <v>12</v>
      </c>
      <c r="D14" s="94">
        <v>7</v>
      </c>
    </row>
    <row r="15" spans="1:4" ht="16.5" customHeight="1">
      <c r="A15" s="330" t="s">
        <v>30</v>
      </c>
      <c r="B15" s="330"/>
      <c r="C15" s="10">
        <v>13</v>
      </c>
      <c r="D15" s="84">
        <v>80</v>
      </c>
    </row>
    <row r="16" spans="1:4" ht="16.5" customHeight="1">
      <c r="A16" s="330" t="s">
        <v>105</v>
      </c>
      <c r="B16" s="330"/>
      <c r="C16" s="10">
        <v>14</v>
      </c>
      <c r="D16" s="84">
        <v>142</v>
      </c>
    </row>
    <row r="17" spans="1:5" ht="16.5" customHeight="1">
      <c r="A17" s="330" t="s">
        <v>109</v>
      </c>
      <c r="B17" s="330"/>
      <c r="C17" s="10">
        <v>15</v>
      </c>
      <c r="D17" s="84">
        <v>23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 t="s">
        <v>218</v>
      </c>
      <c r="D25" s="341"/>
    </row>
    <row r="26" spans="1:4" ht="12.75">
      <c r="A26" s="63" t="s">
        <v>101</v>
      </c>
      <c r="B26" s="82"/>
      <c r="C26" s="342" t="s">
        <v>219</v>
      </c>
      <c r="D26" s="342"/>
    </row>
    <row r="27" spans="1:4" ht="12.75">
      <c r="A27" s="62" t="s">
        <v>102</v>
      </c>
      <c r="B27" s="83"/>
      <c r="C27" s="342" t="s">
        <v>220</v>
      </c>
      <c r="D27" s="342"/>
    </row>
    <row r="28" ht="15.75" customHeight="1"/>
    <row r="29" spans="3:4" ht="12.75" customHeight="1">
      <c r="C29" s="334" t="s">
        <v>221</v>
      </c>
      <c r="D29" s="334"/>
    </row>
  </sheetData>
  <sheetProtection/>
  <mergeCells count="22"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A11:B11"/>
    <mergeCell ref="A12:B12"/>
    <mergeCell ref="A15:B15"/>
    <mergeCell ref="A16:B16"/>
    <mergeCell ref="C29:D29"/>
    <mergeCell ref="A20:B20"/>
    <mergeCell ref="C20:D20"/>
    <mergeCell ref="C21:D21"/>
    <mergeCell ref="C23:D23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&amp;L5A7FBAB2&amp;C&amp;R5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2020-09-01T06:23:08Z</cp:lastPrinted>
  <dcterms:created xsi:type="dcterms:W3CDTF">2004-04-20T14:33:35Z</dcterms:created>
  <dcterms:modified xsi:type="dcterms:W3CDTF">2021-07-08T06:04:57Z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1-мзс_00935_2.2021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5A7FBAB2</vt:lpwstr>
  </property>
  <property fmtid="{D5CDD505-2E9C-101B-9397-08002B2CF9AE}" pid="9" name="Підрозділ">
    <vt:lpwstr>Коростишівський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