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<sst xmlns="http://schemas.openxmlformats.org/spreadsheetml/2006/main" count="280" uniqueCount="212">
  <si>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</si>
  <si>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</si>
  <si>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</si>
  <si>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</si>
  <si>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</si>
  <si>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</si>
  <si>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</si>
  <si>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</si>
  <si>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</si>
  <si>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</si>
  <si>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</si>
  <si>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</si>
  <si>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</si>
  <si>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</si>
  <si>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</si>
  <si>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</si>
  <si>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</si>
  <si>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</si>
  <si>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</si>
  <si>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</si>
  <si>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</si>
  <si>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</si>
  <si>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</si>
  <si>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</si>
  <si>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</si>
  <si>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</si>
  <si>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</si>
  <si>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</si>
  <si>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</si>
  <si>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</si>
  <si>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</si>
  <si>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</si>
  <si>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</si>
  <si>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</si>
  <si>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</si>
  <si>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</si>
  <si>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</si>
  <si>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</si>
  <si>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</si>
  <si>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</si>
  <si>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</si>
  <si>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</si>
  <si>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</si>
  <si>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</si>
  <si>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</si>
  <si>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</si>
  <si>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</si>
  <si>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</si>
  <si>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</si>
  <si>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</si>
  <si>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</si>
  <si>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</si>
  <si>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</si>
  <si>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</si>
  <si>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</si>
  <si>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</si>
  <si>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</si>
  <si>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</si>
  <si>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</si>
  <si>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</si>
  <si>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</si>
  <si>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</si>
  <si>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</si>
  <si>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</si>
  <si>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</si>
  <si>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</si>
  <si>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</si>
  <si>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</si>
  <si>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</si>
  <si>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</si>
  <si>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</si>
  <si>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</si>
  <si>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</si>
  <si>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</si>
  <si>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</si>
  <si>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</si>
  <si>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</si>
  <si>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</si>
  <si>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</si>
  <si>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</si>
  <si>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</si>
  <si>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</si>
  <si>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</si>
  <si>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</si>
  <si>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</si>
  <si>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</si>
  <si>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</si>
  <si>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</si>
  <si>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</si>
  <si>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</si>
  <si>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</si>
  <si>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</si>
  <si>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</si>
  <si>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</si>
  <si>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</si>
  <si>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</si>
  <si>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</si>
  <si>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</si>
  <si>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</si>
  <si>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</si>
  <si>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</si>
  <si>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</si>
  <si>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</si>
  <si>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</si>
  <si>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</si>
  <si>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</si>
  <si>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</si>
  <si>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</si>
  <si>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</si>
  <si>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</si>
  <si>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</si>
  <si>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</si>
  <si>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</si>
  <si>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</si>
  <si>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</si>
  <si>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</si>
  <si>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</si>
  <si>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</si>
  <si>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</si>
  <si>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</si>
  <si>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</si>
  <si>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</si>
  <si>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</si>
  <si>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</si>
  <si>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</si>
  <si>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</si>
  <si>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</si>
  <si>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</si>
  <si>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</si>
  <si>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</si>
  <si>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</si>
  <si>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</si>
  <si>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</si>
  <si>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</si>
  <si>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</si>
  <si>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</si>
  <si>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</si>
  <si>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</si>
  <si>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</si>
  <si>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</si>
  <si>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</si>
  <si>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</si>
  <si>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</si>
  <si>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</si>
  <si>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</si>
  <si>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</si>
  <si>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</si>
  <si>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</si>
  <si>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</si>
  <si>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</si>
  <si>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</si>
  <si>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</si>
  <si>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</si>
  <si>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</si>
  <si>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</si>
  <si>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</si>
  <si>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</si>
  <si>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</si>
  <si>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</si>
  <si>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</si>
  <si>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</si>
  <si>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</si>
  <si>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</si>
  <si>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</si>
  <si>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</si>
  <si>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</si>
  <si>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</si>
  <si>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</si>
  <si>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</si>
  <si>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</si>
  <si>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</si>
  <si>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</si>
  <si>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</si>
  <si>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</si>
  <si>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</si>
  <si>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</si>
  <si>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</si>
  <si>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</si>
  <si>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</si>
  <si>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</si>
  <si>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</si>
  <si>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</si>
  <si>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</si>
  <si>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</si>
  <si>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</si>
  <si>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</si>
  <si>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</si>
  <si>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</si>
  <si>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</si>
  <si>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</si>
  <si>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</si>
  <si>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</si>
  <si>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</si>
  <si>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</si>
  <si>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</si>
  <si>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</si>
  <si>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</si>
  <si>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</si>
  <si>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</si>
  <si>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</si>
  <si>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</si>
  <si>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</si>
  <si>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Коростишівський районний суд Житомирської області</t>
  </si>
  <si>
    <t>12505.м. Коростишів.вул. Героїв Небесної Сотні 52</t>
  </si>
  <si>
    <t>Доручення судів України / іноземних судів</t>
  </si>
  <si>
    <t xml:space="preserve">Розглянуто справ судом присяжних </t>
  </si>
  <si>
    <t>Р.О. Василенко</t>
  </si>
  <si>
    <t>О.В. Кириченко</t>
  </si>
  <si>
    <t>(04130) 5-34-89</t>
  </si>
  <si>
    <t>(04130) 5-09-75</t>
  </si>
  <si>
    <t>inbox@ks.zt.court.gov.ua</t>
  </si>
  <si>
    <t>2 жовтня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</si>
</sst>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9" fillId="0" borderId="26" xfId="0" applyNumberFormat="1" applyFont="1" applyBorder="1" applyAlignment="1">
      <alignment horizontal="left" vertical="center" wrapText="1"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5" t="s">
        <v>119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6"/>
      <c r="C6" s="135" t="s">
        <v>201</v>
      </c>
      <c r="D6" s="135"/>
      <c r="E6" s="135"/>
      <c r="F6" s="135"/>
      <c r="G6" s="135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7" t="s">
        <v>14</v>
      </c>
      <c r="C12" s="138"/>
      <c r="D12" s="139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0" t="s">
        <v>125</v>
      </c>
      <c r="C14" s="141"/>
      <c r="D14" s="142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3" t="s">
        <v>17</v>
      </c>
      <c r="G16" s="144"/>
      <c r="H16" s="144"/>
    </row>
    <row r="17" spans="1:8" ht="12.75" customHeight="1">
      <c r="A17" s="38"/>
      <c r="B17" s="140" t="s">
        <v>18</v>
      </c>
      <c r="C17" s="141"/>
      <c r="D17" s="142"/>
      <c r="E17" s="117" t="s">
        <v>122</v>
      </c>
      <c r="F17" s="120" t="s">
        <v>171</v>
      </c>
      <c r="G17" s="111"/>
      <c r="H17" s="111"/>
    </row>
    <row r="18" spans="1:5" ht="12.75" customHeight="1">
      <c r="A18" s="38"/>
      <c r="B18" s="140" t="s">
        <v>19</v>
      </c>
      <c r="C18" s="141"/>
      <c r="D18" s="142"/>
      <c r="E18" s="117"/>
    </row>
    <row r="19" spans="1:8" ht="12.75" customHeight="1">
      <c r="A19" s="38"/>
      <c r="B19" s="140" t="s">
        <v>174</v>
      </c>
      <c r="C19" s="141"/>
      <c r="D19" s="142"/>
      <c r="E19" s="117"/>
      <c r="F19" s="112"/>
      <c r="G19" s="113"/>
      <c r="H19" s="113"/>
    </row>
    <row r="20" spans="1:8" ht="12.75" customHeight="1">
      <c r="A20" s="38"/>
      <c r="B20" s="114"/>
      <c r="C20" s="115"/>
      <c r="D20" s="116"/>
      <c r="E20" s="117"/>
      <c r="F20" s="143"/>
      <c r="G20" s="144"/>
      <c r="H20" s="144"/>
    </row>
    <row r="21" spans="1:8" ht="12.75" customHeight="1">
      <c r="A21" s="38"/>
      <c r="B21" s="29"/>
      <c r="C21" s="30"/>
      <c r="D21" s="38"/>
      <c r="E21" s="39"/>
      <c r="F21" s="143"/>
      <c r="G21" s="144"/>
      <c r="H21" s="14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48" t="s">
        <v>21</v>
      </c>
      <c r="C33" s="149"/>
      <c r="D33" s="123" t="s">
        <v>202</v>
      </c>
      <c r="E33" s="123"/>
      <c r="F33" s="123"/>
      <c r="G33" s="123"/>
      <c r="H33" s="12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1" t="s">
        <v>203</v>
      </c>
      <c r="E35" s="121"/>
      <c r="F35" s="121"/>
      <c r="G35" s="121"/>
      <c r="H35" s="119"/>
      <c r="I35" s="32"/>
    </row>
    <row r="36" spans="1:9" ht="12.75" customHeight="1">
      <c r="A36" s="38"/>
      <c r="B36" s="31"/>
      <c r="C36" s="32"/>
      <c r="D36" s="121"/>
      <c r="E36" s="121"/>
      <c r="F36" s="121"/>
      <c r="G36" s="121"/>
      <c r="H36" s="119"/>
      <c r="I36" s="32"/>
    </row>
    <row r="37" spans="1:8" ht="12.75" customHeight="1">
      <c r="A37" s="38"/>
      <c r="B37" s="150"/>
      <c r="C37" s="151"/>
      <c r="D37" s="151"/>
      <c r="E37" s="151"/>
      <c r="F37" s="151"/>
      <c r="G37" s="151"/>
      <c r="H37" s="152"/>
    </row>
    <row r="38" spans="1:8" ht="12.75" customHeight="1">
      <c r="A38" s="38"/>
      <c r="B38" s="145" t="s">
        <v>23</v>
      </c>
      <c r="C38" s="146"/>
      <c r="D38" s="146"/>
      <c r="E38" s="146"/>
      <c r="F38" s="146"/>
      <c r="G38" s="146"/>
      <c r="H38" s="14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53"/>
      <c r="C40" s="126"/>
      <c r="D40" s="126"/>
      <c r="E40" s="126"/>
      <c r="F40" s="126"/>
      <c r="G40" s="126"/>
      <c r="H40" s="122"/>
      <c r="I40" s="32"/>
    </row>
    <row r="41" spans="1:9" ht="12.75" customHeight="1">
      <c r="A41" s="38"/>
      <c r="B41" s="145" t="s">
        <v>24</v>
      </c>
      <c r="C41" s="146"/>
      <c r="D41" s="146"/>
      <c r="E41" s="146"/>
      <c r="F41" s="146"/>
      <c r="G41" s="146"/>
      <c r="H41" s="14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&amp;L5A5A653C&amp;C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348</v>
      </c>
      <c r="F6" s="90">
        <v>209</v>
      </c>
      <c r="G6" s="90">
        <v>3</v>
      </c>
      <c r="H6" s="90">
        <v>160</v>
      </c>
      <c r="I6" s="90" t="s">
        <v>172</v>
      </c>
      <c r="J6" s="90">
        <v>188</v>
      </c>
      <c r="K6" s="91">
        <v>51</v>
      </c>
      <c r="L6" s="101">
        <f>E6-F6</f>
        <v>139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1292</v>
      </c>
      <c r="F7" s="90">
        <v>1254</v>
      </c>
      <c r="G7" s="90"/>
      <c r="H7" s="90">
        <v>1197</v>
      </c>
      <c r="I7" s="90">
        <v>1021</v>
      </c>
      <c r="J7" s="90">
        <v>95</v>
      </c>
      <c r="K7" s="91"/>
      <c r="L7" s="101">
        <f>E7-F7</f>
        <v>38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2</v>
      </c>
      <c r="F8" s="90">
        <v>2</v>
      </c>
      <c r="G8" s="90"/>
      <c r="H8" s="90">
        <v>1</v>
      </c>
      <c r="I8" s="90">
        <v>1</v>
      </c>
      <c r="J8" s="90">
        <v>1</v>
      </c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76</v>
      </c>
      <c r="F9" s="90">
        <v>62</v>
      </c>
      <c r="G9" s="90">
        <v>1</v>
      </c>
      <c r="H9" s="90">
        <v>63</v>
      </c>
      <c r="I9" s="90">
        <v>46</v>
      </c>
      <c r="J9" s="90">
        <v>13</v>
      </c>
      <c r="K9" s="91"/>
      <c r="L9" s="101">
        <f>E9-F9</f>
        <v>14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5</v>
      </c>
      <c r="F10" s="90">
        <v>4</v>
      </c>
      <c r="G10" s="90"/>
      <c r="H10" s="90">
        <v>2</v>
      </c>
      <c r="I10" s="90"/>
      <c r="J10" s="90">
        <v>3</v>
      </c>
      <c r="K10" s="91"/>
      <c r="L10" s="101">
        <f>E10-F10</f>
        <v>1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60</v>
      </c>
      <c r="F12" s="90">
        <v>59</v>
      </c>
      <c r="G12" s="90"/>
      <c r="H12" s="90">
        <v>46</v>
      </c>
      <c r="I12" s="90">
        <v>39</v>
      </c>
      <c r="J12" s="90">
        <v>14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3</v>
      </c>
      <c r="F13" s="90">
        <v>1</v>
      </c>
      <c r="G13" s="90">
        <v>1</v>
      </c>
      <c r="H13" s="90">
        <v>2</v>
      </c>
      <c r="I13" s="90">
        <v>1</v>
      </c>
      <c r="J13" s="90">
        <v>1</v>
      </c>
      <c r="K13" s="91"/>
      <c r="L13" s="101">
        <f>E13-F13</f>
        <v>2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1786</v>
      </c>
      <c r="F15" s="104">
        <f>SUM(F6:F14)</f>
        <v>1591</v>
      </c>
      <c r="G15" s="104">
        <f>SUM(G6:G14)</f>
        <v>5</v>
      </c>
      <c r="H15" s="104">
        <f>SUM(H6:H14)</f>
        <v>1471</v>
      </c>
      <c r="I15" s="104">
        <f>SUM(I6:I14)</f>
        <v>1108</v>
      </c>
      <c r="J15" s="104">
        <f>SUM(J6:J14)</f>
        <v>315</v>
      </c>
      <c r="K15" s="104">
        <f>SUM(K6:K14)</f>
        <v>51</v>
      </c>
      <c r="L15" s="101">
        <f>E15-F15</f>
        <v>195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54</v>
      </c>
      <c r="F16" s="92">
        <v>48</v>
      </c>
      <c r="G16" s="92"/>
      <c r="H16" s="92">
        <v>45</v>
      </c>
      <c r="I16" s="92">
        <v>42</v>
      </c>
      <c r="J16" s="92">
        <v>9</v>
      </c>
      <c r="K16" s="91"/>
      <c r="L16" s="101">
        <f>E16-F16</f>
        <v>6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50</v>
      </c>
      <c r="F17" s="92">
        <v>43</v>
      </c>
      <c r="G17" s="92">
        <v>1</v>
      </c>
      <c r="H17" s="92">
        <v>47</v>
      </c>
      <c r="I17" s="92">
        <v>42</v>
      </c>
      <c r="J17" s="92">
        <v>3</v>
      </c>
      <c r="K17" s="91"/>
      <c r="L17" s="101">
        <f>E17-F17</f>
        <v>7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</v>
      </c>
      <c r="F19" s="91">
        <v>2</v>
      </c>
      <c r="G19" s="91"/>
      <c r="H19" s="91">
        <v>2</v>
      </c>
      <c r="I19" s="91">
        <v>2</v>
      </c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64</v>
      </c>
      <c r="F24" s="91">
        <v>56</v>
      </c>
      <c r="G24" s="91">
        <v>1</v>
      </c>
      <c r="H24" s="91">
        <v>52</v>
      </c>
      <c r="I24" s="91">
        <v>44</v>
      </c>
      <c r="J24" s="91">
        <v>12</v>
      </c>
      <c r="K24" s="91"/>
      <c r="L24" s="101">
        <f>E24-F24</f>
        <v>8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74</v>
      </c>
      <c r="F25" s="91">
        <v>65</v>
      </c>
      <c r="G25" s="91"/>
      <c r="H25" s="91">
        <v>61</v>
      </c>
      <c r="I25" s="91">
        <v>52</v>
      </c>
      <c r="J25" s="91">
        <v>13</v>
      </c>
      <c r="K25" s="91"/>
      <c r="L25" s="101">
        <f>E25-F25</f>
        <v>9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7</v>
      </c>
      <c r="F26" s="91">
        <v>6</v>
      </c>
      <c r="G26" s="91"/>
      <c r="H26" s="91">
        <v>5</v>
      </c>
      <c r="I26" s="91">
        <v>2</v>
      </c>
      <c r="J26" s="91">
        <v>2</v>
      </c>
      <c r="K26" s="91"/>
      <c r="L26" s="101">
        <f>E26-F26</f>
        <v>1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563</v>
      </c>
      <c r="F27" s="91">
        <v>521</v>
      </c>
      <c r="G27" s="91"/>
      <c r="H27" s="91">
        <v>400</v>
      </c>
      <c r="I27" s="91">
        <v>347</v>
      </c>
      <c r="J27" s="91">
        <v>163</v>
      </c>
      <c r="K27" s="91"/>
      <c r="L27" s="101">
        <f>E27-F27</f>
        <v>42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714</v>
      </c>
      <c r="F28" s="91">
        <v>349</v>
      </c>
      <c r="G28" s="91">
        <v>1</v>
      </c>
      <c r="H28" s="91">
        <v>555</v>
      </c>
      <c r="I28" s="91">
        <v>437</v>
      </c>
      <c r="J28" s="91">
        <v>159</v>
      </c>
      <c r="K28" s="91">
        <v>24</v>
      </c>
      <c r="L28" s="101">
        <f>E28-F28</f>
        <v>365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51</v>
      </c>
      <c r="F29" s="91">
        <v>51</v>
      </c>
      <c r="G29" s="91"/>
      <c r="H29" s="91">
        <v>46</v>
      </c>
      <c r="I29" s="91">
        <v>40</v>
      </c>
      <c r="J29" s="91">
        <v>5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49</v>
      </c>
      <c r="F30" s="91">
        <v>40</v>
      </c>
      <c r="G30" s="91"/>
      <c r="H30" s="91">
        <v>36</v>
      </c>
      <c r="I30" s="91">
        <v>34</v>
      </c>
      <c r="J30" s="91">
        <v>13</v>
      </c>
      <c r="K30" s="91"/>
      <c r="L30" s="101">
        <f>E30-F30</f>
        <v>9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4</v>
      </c>
      <c r="F31" s="91">
        <v>3</v>
      </c>
      <c r="G31" s="91"/>
      <c r="H31" s="91">
        <v>4</v>
      </c>
      <c r="I31" s="91">
        <v>3</v>
      </c>
      <c r="J31" s="91"/>
      <c r="K31" s="91"/>
      <c r="L31" s="101">
        <f>E31-F31</f>
        <v>1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/>
      <c r="G32" s="91"/>
      <c r="H32" s="91">
        <v>1</v>
      </c>
      <c r="I32" s="91"/>
      <c r="J32" s="91"/>
      <c r="K32" s="91"/>
      <c r="L32" s="101">
        <f>E32-F32</f>
        <v>1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18</v>
      </c>
      <c r="F34" s="91">
        <v>18</v>
      </c>
      <c r="G34" s="91"/>
      <c r="H34" s="91">
        <v>16</v>
      </c>
      <c r="I34" s="91">
        <v>13</v>
      </c>
      <c r="J34" s="91">
        <v>2</v>
      </c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</v>
      </c>
      <c r="F35" s="91">
        <v>1</v>
      </c>
      <c r="G35" s="91"/>
      <c r="H35" s="91">
        <v>2</v>
      </c>
      <c r="I35" s="91">
        <v>1</v>
      </c>
      <c r="J35" s="91"/>
      <c r="K35" s="91"/>
      <c r="L35" s="101">
        <f>E35-F35</f>
        <v>1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29</v>
      </c>
      <c r="F36" s="91">
        <v>26</v>
      </c>
      <c r="G36" s="91"/>
      <c r="H36" s="91">
        <v>26</v>
      </c>
      <c r="I36" s="91">
        <v>12</v>
      </c>
      <c r="J36" s="91">
        <v>3</v>
      </c>
      <c r="K36" s="91"/>
      <c r="L36" s="101">
        <f>E36-F36</f>
        <v>3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2</v>
      </c>
      <c r="F37" s="91">
        <v>2</v>
      </c>
      <c r="G37" s="91"/>
      <c r="H37" s="91">
        <v>1</v>
      </c>
      <c r="I37" s="91"/>
      <c r="J37" s="91">
        <v>1</v>
      </c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2</v>
      </c>
      <c r="F38" s="91">
        <v>2</v>
      </c>
      <c r="G38" s="91"/>
      <c r="H38" s="91">
        <v>1</v>
      </c>
      <c r="I38" s="91">
        <v>1</v>
      </c>
      <c r="J38" s="91">
        <v>1</v>
      </c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1129</v>
      </c>
      <c r="F40" s="91">
        <v>732</v>
      </c>
      <c r="G40" s="91">
        <v>1</v>
      </c>
      <c r="H40" s="91">
        <v>767</v>
      </c>
      <c r="I40" s="91">
        <v>555</v>
      </c>
      <c r="J40" s="91">
        <v>362</v>
      </c>
      <c r="K40" s="91">
        <v>24</v>
      </c>
      <c r="L40" s="101">
        <f>E40-F40</f>
        <v>397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606</v>
      </c>
      <c r="F41" s="91">
        <v>586</v>
      </c>
      <c r="G41" s="91"/>
      <c r="H41" s="91">
        <v>521</v>
      </c>
      <c r="I41" s="91" t="s">
        <v>172</v>
      </c>
      <c r="J41" s="91">
        <v>85</v>
      </c>
      <c r="K41" s="91">
        <v>1</v>
      </c>
      <c r="L41" s="101">
        <f>E41-F41</f>
        <v>20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10</v>
      </c>
      <c r="F42" s="91">
        <v>10</v>
      </c>
      <c r="G42" s="91"/>
      <c r="H42" s="91">
        <v>9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6</v>
      </c>
      <c r="F43" s="91">
        <v>6</v>
      </c>
      <c r="G43" s="91"/>
      <c r="H43" s="91">
        <v>6</v>
      </c>
      <c r="I43" s="91">
        <v>4</v>
      </c>
      <c r="J43" s="91"/>
      <c r="K43" s="91"/>
      <c r="L43" s="101">
        <f>E43-F43</f>
        <v>0</v>
      </c>
    </row>
    <row r="44" spans="1:12" ht="16.5" customHeight="1">
      <c r="A44" s="169"/>
      <c r="B44" s="118" t="s">
        <v>190</v>
      </c>
      <c r="C44" s="154"/>
      <c r="D44" s="43">
        <v>39</v>
      </c>
      <c r="E44" s="91">
        <v>2</v>
      </c>
      <c r="F44" s="91">
        <v>2</v>
      </c>
      <c r="G44" s="91"/>
      <c r="H44" s="91">
        <v>2</v>
      </c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614</v>
      </c>
      <c r="F45" s="91">
        <f aca="true" t="shared" si="0" ref="F45:K45">F41+F43+F44</f>
        <v>594</v>
      </c>
      <c r="G45" s="91">
        <f t="shared" si="0"/>
        <v>0</v>
      </c>
      <c r="H45" s="91">
        <f t="shared" si="0"/>
        <v>529</v>
      </c>
      <c r="I45" s="91">
        <f>I43+I44</f>
        <v>4</v>
      </c>
      <c r="J45" s="91">
        <f t="shared" si="0"/>
        <v>85</v>
      </c>
      <c r="K45" s="91">
        <f t="shared" si="0"/>
        <v>1</v>
      </c>
      <c r="L45" s="101">
        <f>E45-F45</f>
        <v>20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3593</v>
      </c>
      <c r="F46" s="91">
        <f aca="true" t="shared" si="1" ref="F46:K46">F15+F24+F40+F45</f>
        <v>2973</v>
      </c>
      <c r="G46" s="91">
        <f t="shared" si="1"/>
        <v>7</v>
      </c>
      <c r="H46" s="91">
        <f t="shared" si="1"/>
        <v>2819</v>
      </c>
      <c r="I46" s="91">
        <f t="shared" si="1"/>
        <v>1711</v>
      </c>
      <c r="J46" s="91">
        <f t="shared" si="1"/>
        <v>774</v>
      </c>
      <c r="K46" s="91">
        <f t="shared" si="1"/>
        <v>76</v>
      </c>
      <c r="L46" s="101">
        <f>E46-F46</f>
        <v>620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&amp;L5A5A653C&amp;CФорма № 1-мзс, Підрозділ: Коростишівський районний суд Житомирської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11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8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178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2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6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41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33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18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9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10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4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49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2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16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24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195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85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55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16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12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63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17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17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23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12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2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 alignWithMargins="0">
    <oddFooter>&amp;L5A5A653C&amp;CФорма № 1-мзс, Підрозділ: Коростишівський районний суд Житомирської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162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119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27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33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2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3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21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2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12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441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98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2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11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15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62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2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7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103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788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341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/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69956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4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130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14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5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1368</v>
      </c>
      <c r="F55" s="96">
        <v>83</v>
      </c>
      <c r="G55" s="96">
        <v>11</v>
      </c>
      <c r="H55" s="96">
        <v>3</v>
      </c>
      <c r="I55" s="96">
        <v>6</v>
      </c>
    </row>
    <row r="56" spans="1:9" ht="13.5" customHeight="1">
      <c r="A56" s="286" t="s">
        <v>31</v>
      </c>
      <c r="B56" s="286"/>
      <c r="C56" s="286"/>
      <c r="D56" s="286"/>
      <c r="E56" s="96">
        <v>33</v>
      </c>
      <c r="F56" s="96">
        <v>18</v>
      </c>
      <c r="G56" s="96">
        <v>1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370</v>
      </c>
      <c r="F57" s="96">
        <v>358</v>
      </c>
      <c r="G57" s="96">
        <v>30</v>
      </c>
      <c r="H57" s="96">
        <v>7</v>
      </c>
      <c r="I57" s="96">
        <v>2</v>
      </c>
    </row>
    <row r="58" spans="1:9" ht="13.5" customHeight="1">
      <c r="A58" s="191" t="s">
        <v>111</v>
      </c>
      <c r="B58" s="191"/>
      <c r="C58" s="191"/>
      <c r="D58" s="191"/>
      <c r="E58" s="96">
        <v>511</v>
      </c>
      <c r="F58" s="96">
        <v>18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25" t="s">
        <v>5</v>
      </c>
      <c r="G61" s="129" t="s">
        <v>117</v>
      </c>
      <c r="H61" s="130"/>
      <c r="I61" s="130"/>
    </row>
    <row r="62" spans="1:9" ht="12.75">
      <c r="A62" s="253" t="s">
        <v>195</v>
      </c>
      <c r="B62" s="254"/>
      <c r="C62" s="254"/>
      <c r="D62" s="254"/>
      <c r="E62" s="255"/>
      <c r="F62" s="14">
        <v>1255</v>
      </c>
      <c r="G62" s="129">
        <v>6679605</v>
      </c>
      <c r="H62" s="130"/>
      <c r="I62" s="130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28">
        <v>782</v>
      </c>
      <c r="G63" s="128">
        <v>5209744</v>
      </c>
      <c r="H63" s="131"/>
      <c r="I63" s="132"/>
    </row>
    <row r="64" spans="1:9" ht="13.5">
      <c r="A64" s="238"/>
      <c r="B64" s="243" t="s">
        <v>198</v>
      </c>
      <c r="C64" s="244"/>
      <c r="D64" s="244"/>
      <c r="E64" s="245"/>
      <c r="F64" s="128">
        <v>478</v>
      </c>
      <c r="G64" s="128">
        <v>1469861</v>
      </c>
      <c r="H64" s="131"/>
      <c r="I64" s="132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27">
        <v>310</v>
      </c>
      <c r="G65" s="127">
        <v>170751</v>
      </c>
      <c r="H65" s="131"/>
      <c r="I65" s="132"/>
    </row>
    <row r="66" spans="1:9" ht="12.75">
      <c r="A66" s="239"/>
      <c r="B66" s="240" t="s">
        <v>200</v>
      </c>
      <c r="C66" s="241"/>
      <c r="D66" s="241"/>
      <c r="E66" s="242"/>
      <c r="F66" s="134"/>
      <c r="G66" s="134"/>
      <c r="H66" s="133"/>
      <c r="I66" s="133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D27:G27"/>
    <mergeCell ref="A2:G2"/>
    <mergeCell ref="C9:G9"/>
    <mergeCell ref="B10:G10"/>
    <mergeCell ref="B11:G11"/>
    <mergeCell ref="B12:G12"/>
    <mergeCell ref="B14:G14"/>
    <mergeCell ref="B23:G23"/>
    <mergeCell ref="B22:G22"/>
    <mergeCell ref="A37:A47"/>
    <mergeCell ref="B24:G24"/>
    <mergeCell ref="B15:G15"/>
    <mergeCell ref="B16:G16"/>
    <mergeCell ref="B25:C27"/>
    <mergeCell ref="B41:C42"/>
    <mergeCell ref="A25:A36"/>
    <mergeCell ref="D25:G25"/>
    <mergeCell ref="D26:G26"/>
    <mergeCell ref="B18:G18"/>
    <mergeCell ref="B19:G19"/>
    <mergeCell ref="B20:G20"/>
    <mergeCell ref="B21:G21"/>
    <mergeCell ref="B33:G33"/>
    <mergeCell ref="A56:D56"/>
    <mergeCell ref="A57:D57"/>
    <mergeCell ref="A58:D58"/>
    <mergeCell ref="A48:I48"/>
    <mergeCell ref="B44:G44"/>
    <mergeCell ref="B45:G45"/>
    <mergeCell ref="D28:G28"/>
    <mergeCell ref="D29:G29"/>
    <mergeCell ref="B31:C32"/>
    <mergeCell ref="B28:C30"/>
    <mergeCell ref="B38:C40"/>
    <mergeCell ref="D30:G30"/>
    <mergeCell ref="D31:G31"/>
    <mergeCell ref="D32:G32"/>
    <mergeCell ref="B34:G34"/>
    <mergeCell ref="B35:G35"/>
    <mergeCell ref="D42:G42"/>
    <mergeCell ref="B43:G43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5:D55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&amp;L5A5A653C&amp;CФорма № 1-мзс, Підрозділ: Коростишівський районний суд Житомирської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9.819121447028424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16.19047619047619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6.629834254143646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1.1764705882352942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94.820047090481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563.8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718.6</v>
      </c>
    </row>
    <row r="11" spans="1:4" ht="16.5" customHeight="1">
      <c r="A11" s="202" t="s">
        <v>63</v>
      </c>
      <c r="B11" s="204"/>
      <c r="C11" s="14">
        <v>9</v>
      </c>
      <c r="D11" s="94">
        <v>58</v>
      </c>
    </row>
    <row r="12" spans="1:4" ht="16.5" customHeight="1">
      <c r="A12" s="311" t="s">
        <v>106</v>
      </c>
      <c r="B12" s="311"/>
      <c r="C12" s="14">
        <v>10</v>
      </c>
      <c r="D12" s="94">
        <v>30</v>
      </c>
    </row>
    <row r="13" spans="1:4" ht="16.5" customHeight="1">
      <c r="A13" s="311" t="s">
        <v>31</v>
      </c>
      <c r="B13" s="311"/>
      <c r="C13" s="14">
        <v>11</v>
      </c>
      <c r="D13" s="94">
        <v>80</v>
      </c>
    </row>
    <row r="14" spans="1:4" ht="16.5" customHeight="1">
      <c r="A14" s="311" t="s">
        <v>107</v>
      </c>
      <c r="B14" s="311"/>
      <c r="C14" s="14">
        <v>12</v>
      </c>
      <c r="D14" s="94">
        <v>133</v>
      </c>
    </row>
    <row r="15" spans="1:4" ht="16.5" customHeight="1">
      <c r="A15" s="311" t="s">
        <v>111</v>
      </c>
      <c r="B15" s="311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&amp;L5A5A653C&amp;CФорма № 1-мзс, Підрозділ: Коростишівський районний суд Житомирської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2018-03-28T07:45:37Z</cp:lastPrinted>
  <dcterms:created xsi:type="dcterms:W3CDTF">2004-04-20T14:33:35Z</dcterms:created>
  <dcterms:modified xsi:type="dcterms:W3CDTF">2019-10-09T07:45:03Z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1-мзс_00935_3.2019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5A5A653C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